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5" windowWidth="17115" windowHeight="11505"/>
  </bookViews>
  <sheets>
    <sheet name="QUANTUM PCB_REV1F" sheetId="1" r:id="rId1"/>
    <sheet name="Recommended IC Sockets" sheetId="2" r:id="rId2"/>
  </sheets>
  <definedNames>
    <definedName name="_xlnm.Print_Area" localSheetId="0">'QUANTUM PCB_REV1F'!$A$5:$Q$128</definedName>
  </definedNames>
  <calcPr calcId="125725"/>
</workbook>
</file>

<file path=xl/calcChain.xml><?xml version="1.0" encoding="utf-8"?>
<calcChain xmlns="http://schemas.openxmlformats.org/spreadsheetml/2006/main">
  <c r="L18" i="1"/>
  <c r="L15"/>
  <c r="L36"/>
  <c r="L69"/>
  <c r="L49"/>
  <c r="L9"/>
  <c r="B9"/>
  <c r="C128"/>
  <c r="L28"/>
  <c r="L10"/>
  <c r="L11"/>
  <c r="L12"/>
  <c r="L13"/>
  <c r="L14"/>
  <c r="L16"/>
  <c r="L17"/>
  <c r="L19"/>
  <c r="L20"/>
  <c r="L21"/>
  <c r="L22"/>
  <c r="L23"/>
  <c r="L24"/>
  <c r="L25"/>
  <c r="L26"/>
  <c r="L27"/>
  <c r="L29"/>
  <c r="L30"/>
  <c r="L31"/>
  <c r="L32"/>
  <c r="L33"/>
  <c r="L34"/>
  <c r="L35"/>
  <c r="L37"/>
  <c r="L38"/>
  <c r="L39"/>
  <c r="L40"/>
  <c r="L41"/>
  <c r="L42"/>
  <c r="L43"/>
  <c r="L44"/>
  <c r="L45"/>
  <c r="L46"/>
  <c r="L47"/>
  <c r="L50"/>
  <c r="L51"/>
  <c r="L52"/>
  <c r="L53"/>
  <c r="L54"/>
  <c r="L55"/>
  <c r="L48"/>
  <c r="L56"/>
  <c r="L57"/>
  <c r="L58"/>
  <c r="L59"/>
  <c r="L60"/>
  <c r="L61"/>
  <c r="L62"/>
  <c r="L63"/>
  <c r="L64"/>
  <c r="L65"/>
  <c r="L66"/>
  <c r="L67"/>
  <c r="L68"/>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10"/>
  <c r="L111"/>
  <c r="L112"/>
  <c r="L113"/>
  <c r="L114"/>
  <c r="L115"/>
  <c r="L116"/>
  <c r="L117"/>
  <c r="L118"/>
  <c r="L119"/>
  <c r="L120"/>
  <c r="L121"/>
  <c r="L122"/>
  <c r="L123"/>
  <c r="L124"/>
  <c r="L125"/>
  <c r="L126"/>
  <c r="L127"/>
  <c r="L8"/>
  <c r="L128" s="1"/>
  <c r="B10" l="1"/>
  <c r="B11" s="1"/>
  <c r="B12" s="1"/>
  <c r="B13" s="1"/>
  <c r="B14" s="1"/>
  <c r="B15" l="1"/>
  <c r="B16" s="1"/>
  <c r="B17" s="1"/>
  <c r="B19" l="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18"/>
  <c r="B56"/>
  <c r="B57" s="1"/>
  <c r="B58" s="1"/>
  <c r="B59" s="1"/>
  <c r="B60" s="1"/>
  <c r="B61" s="1"/>
  <c r="B62" s="1"/>
  <c r="B63" s="1"/>
  <c r="B64" s="1"/>
  <c r="B65" s="1"/>
  <c r="B66" s="1"/>
  <c r="B67" s="1"/>
  <c r="B68" s="1"/>
  <c r="B69" s="1"/>
  <c r="B70" s="1"/>
  <c r="B71" l="1"/>
  <c r="B72" s="1"/>
  <c r="B73" s="1"/>
  <c r="B74" s="1"/>
  <c r="B75" s="1"/>
  <c r="B76" s="1"/>
  <c r="B77" s="1"/>
  <c r="B78"/>
  <c r="B79" s="1"/>
  <c r="B80" s="1"/>
  <c r="B81" s="1"/>
  <c r="B82" s="1"/>
  <c r="B83" s="1"/>
  <c r="B84" s="1"/>
  <c r="B85" s="1"/>
  <c r="B86" s="1"/>
  <c r="B87" s="1"/>
  <c r="B88" s="1"/>
  <c r="B89" s="1"/>
  <c r="B90" s="1"/>
  <c r="B91" s="1"/>
  <c r="B92" s="1"/>
  <c r="B93" s="1"/>
  <c r="B94" s="1"/>
  <c r="B95" s="1"/>
  <c r="B96" s="1"/>
  <c r="B97" s="1"/>
  <c r="B98" s="1"/>
  <c r="B99" s="1"/>
  <c r="B100" s="1"/>
  <c r="B101" s="1"/>
  <c r="B102" s="1"/>
  <c r="B103" s="1"/>
  <c r="B104" s="1"/>
  <c r="B105" s="1"/>
  <c r="B106" s="1"/>
  <c r="B107" s="1"/>
  <c r="B108" s="1"/>
  <c r="B109" s="1"/>
  <c r="B110" s="1"/>
  <c r="B111" s="1"/>
  <c r="B112" s="1"/>
  <c r="B113" s="1"/>
  <c r="B114" s="1"/>
  <c r="B115" s="1"/>
  <c r="B116" s="1"/>
  <c r="B117" s="1"/>
  <c r="B118" s="1"/>
  <c r="B119" s="1"/>
  <c r="B120" s="1"/>
  <c r="B121" s="1"/>
  <c r="B122" s="1"/>
  <c r="B123" s="1"/>
  <c r="B124" s="1"/>
  <c r="B125" s="1"/>
  <c r="B126" s="1"/>
  <c r="B127" s="1"/>
</calcChain>
</file>

<file path=xl/sharedStrings.xml><?xml version="1.0" encoding="utf-8"?>
<sst xmlns="http://schemas.openxmlformats.org/spreadsheetml/2006/main" count="1107" uniqueCount="669">
  <si>
    <t>Item</t>
  </si>
  <si>
    <t>Quantity</t>
  </si>
  <si>
    <t>Reference</t>
  </si>
  <si>
    <t>Part</t>
  </si>
  <si>
    <t>Description</t>
  </si>
  <si>
    <t>Supplier</t>
  </si>
  <si>
    <t>SupPartNum</t>
  </si>
  <si>
    <t>Manufacturer</t>
  </si>
  <si>
    <t>ManPartNum</t>
  </si>
  <si>
    <t>UnitCost</t>
  </si>
  <si>
    <t>CR1</t>
  </si>
  <si>
    <t>1N914</t>
  </si>
  <si>
    <t>Mouser</t>
  </si>
  <si>
    <t>512-1N914</t>
  </si>
  <si>
    <t>Fairchild Semiconductor</t>
  </si>
  <si>
    <t>www.effectsconnection.com</t>
  </si>
  <si>
    <t>1N100A</t>
  </si>
  <si>
    <t>CR5</t>
  </si>
  <si>
    <t>1N754A</t>
  </si>
  <si>
    <t>610-1N754A</t>
  </si>
  <si>
    <t>Central</t>
  </si>
  <si>
    <t>CR7</t>
  </si>
  <si>
    <t>LED</t>
  </si>
  <si>
    <t>638-MV5053</t>
  </si>
  <si>
    <t>Everlight</t>
  </si>
  <si>
    <t>MV5053</t>
  </si>
  <si>
    <t>.1uF</t>
  </si>
  <si>
    <t>80-C412C104K5R</t>
  </si>
  <si>
    <t>Kemet</t>
  </si>
  <si>
    <t>C412C104K5R5TA</t>
  </si>
  <si>
    <t>667-ECW-H8103HA</t>
  </si>
  <si>
    <t>Panasonic</t>
  </si>
  <si>
    <t>ECW-H8103HA</t>
  </si>
  <si>
    <t>.0018uF</t>
  </si>
  <si>
    <t xml:space="preserve">810-FK26C0G2J182J </t>
  </si>
  <si>
    <t>TDK</t>
  </si>
  <si>
    <t>FK26C0G2J182J</t>
  </si>
  <si>
    <t>.047uF POLY</t>
  </si>
  <si>
    <t>667-ECW-H8473HA</t>
  </si>
  <si>
    <t xml:space="preserve">ECW-H8473HA </t>
  </si>
  <si>
    <t>39pF</t>
  </si>
  <si>
    <t>Cornell Dubilier</t>
  </si>
  <si>
    <t>100pF</t>
  </si>
  <si>
    <t>80-C410C101J1G</t>
  </si>
  <si>
    <t>C410C101J1G5TA</t>
  </si>
  <si>
    <t>C37</t>
  </si>
  <si>
    <t>150pF</t>
  </si>
  <si>
    <t>80-C410C151J1G</t>
  </si>
  <si>
    <t>C410C151J1G5TA</t>
  </si>
  <si>
    <t>.01uF</t>
  </si>
  <si>
    <t>539-P10R103K1-F</t>
  </si>
  <si>
    <t>Mallory</t>
  </si>
  <si>
    <t>P10R103K1-F</t>
  </si>
  <si>
    <t>C42</t>
  </si>
  <si>
    <t>10pF</t>
  </si>
  <si>
    <t>598-CD10CD100JO3F</t>
  </si>
  <si>
    <t>CD10CD100JO3F</t>
  </si>
  <si>
    <t>100uF</t>
  </si>
  <si>
    <t>647-TVX1V101MAD</t>
  </si>
  <si>
    <t>Nichicon</t>
  </si>
  <si>
    <t>TVX1V101MAD</t>
  </si>
  <si>
    <t>75-516D226M035-E3</t>
  </si>
  <si>
    <t>Vishay</t>
  </si>
  <si>
    <t>516D226M035JL6AE3</t>
  </si>
  <si>
    <t>1000pF</t>
  </si>
  <si>
    <t>80-C410C102J1G</t>
  </si>
  <si>
    <t>C410C102J1G5TA</t>
  </si>
  <si>
    <t>1uF</t>
  </si>
  <si>
    <t>75-516D105M050-E3</t>
  </si>
  <si>
    <t>Vishay/Sprague</t>
  </si>
  <si>
    <t>516D105M050JL6AE3</t>
  </si>
  <si>
    <t>C63</t>
  </si>
  <si>
    <t>220pF</t>
  </si>
  <si>
    <t>80-C410C221J1G</t>
  </si>
  <si>
    <t>C410C221J1G5TA</t>
  </si>
  <si>
    <t>C80</t>
  </si>
  <si>
    <t>.022uF</t>
  </si>
  <si>
    <t xml:space="preserve">667-ECW-H8223HA </t>
  </si>
  <si>
    <t>ECW-H8223HA</t>
  </si>
  <si>
    <t>C130</t>
  </si>
  <si>
    <t>E9,9C</t>
  </si>
  <si>
    <t>MC3410</t>
  </si>
  <si>
    <t>J1</t>
  </si>
  <si>
    <t>CONN EDGEPCB 22X44_156</t>
  </si>
  <si>
    <t>L1</t>
  </si>
  <si>
    <t>100uH</t>
  </si>
  <si>
    <t>J.W. Miller</t>
  </si>
  <si>
    <t>1uH</t>
  </si>
  <si>
    <t>2N3904</t>
  </si>
  <si>
    <t>512-2N3904BU</t>
  </si>
  <si>
    <t>2N3904BU</t>
  </si>
  <si>
    <t>2N3906</t>
  </si>
  <si>
    <t>512-2N3906BU</t>
  </si>
  <si>
    <t>2N3906BU</t>
  </si>
  <si>
    <t>2N6044</t>
  </si>
  <si>
    <t>610-2N6044</t>
  </si>
  <si>
    <t>Central Semiconductor</t>
  </si>
  <si>
    <t>RV1,RV2</t>
  </si>
  <si>
    <t>VDR</t>
  </si>
  <si>
    <t xml:space="preserve">576-V12ZA05P </t>
  </si>
  <si>
    <t>Littlefuse</t>
  </si>
  <si>
    <t>V12ZA05P</t>
  </si>
  <si>
    <t>10K</t>
  </si>
  <si>
    <t>271-10K-RC</t>
  </si>
  <si>
    <t>Xicon</t>
  </si>
  <si>
    <t>271-820-RC</t>
  </si>
  <si>
    <t>7.5k 1% MF</t>
  </si>
  <si>
    <t>271-7.5k-RC</t>
  </si>
  <si>
    <t>271-470-RC</t>
  </si>
  <si>
    <t>2.7k</t>
  </si>
  <si>
    <t>271-2.7K-RC</t>
  </si>
  <si>
    <t>271-680-RC</t>
  </si>
  <si>
    <t>2.2k</t>
  </si>
  <si>
    <t>271-2.2K-RC</t>
  </si>
  <si>
    <t>3.9k</t>
  </si>
  <si>
    <t>271-3.9K-RC</t>
  </si>
  <si>
    <t>5.6k</t>
  </si>
  <si>
    <t>271-5.6k-RC</t>
  </si>
  <si>
    <t>10k</t>
  </si>
  <si>
    <t>858-72PR10KLF</t>
  </si>
  <si>
    <t>BI Technologies</t>
  </si>
  <si>
    <t>72PR10KLF</t>
  </si>
  <si>
    <t>2k</t>
  </si>
  <si>
    <t>858-72PMR2KLF</t>
  </si>
  <si>
    <t>72PMR2KLF</t>
  </si>
  <si>
    <t>100k</t>
  </si>
  <si>
    <t>271-100K-RC</t>
  </si>
  <si>
    <t>R49</t>
  </si>
  <si>
    <t>1k</t>
  </si>
  <si>
    <t>271-1K-RC</t>
  </si>
  <si>
    <t>R75</t>
  </si>
  <si>
    <t>271-10-RC</t>
  </si>
  <si>
    <t>1.2k</t>
  </si>
  <si>
    <t>271-1.2K-RC</t>
  </si>
  <si>
    <t>15k</t>
  </si>
  <si>
    <t>271-15K-RC</t>
  </si>
  <si>
    <t>R84</t>
  </si>
  <si>
    <t>271-560-RC</t>
  </si>
  <si>
    <t>271-4.7K-RC</t>
  </si>
  <si>
    <t>858-72PMR200LF</t>
  </si>
  <si>
    <t>72PMR200LF</t>
  </si>
  <si>
    <t>271-100-RC</t>
  </si>
  <si>
    <t>R108</t>
  </si>
  <si>
    <t>3.3k</t>
  </si>
  <si>
    <t>271-3.3K-RC</t>
  </si>
  <si>
    <t>1.8k</t>
  </si>
  <si>
    <t>271-1.8K-RC</t>
  </si>
  <si>
    <t>R136</t>
  </si>
  <si>
    <t>6.8k</t>
  </si>
  <si>
    <t>271-6.8k-RC</t>
  </si>
  <si>
    <t>4.7k</t>
  </si>
  <si>
    <t>R144</t>
  </si>
  <si>
    <t>22k</t>
  </si>
  <si>
    <t>271-22K-RC</t>
  </si>
  <si>
    <t>R146</t>
  </si>
  <si>
    <t>271-510-RC</t>
  </si>
  <si>
    <t>271-220-RC</t>
  </si>
  <si>
    <t>R174</t>
  </si>
  <si>
    <t>68k</t>
  </si>
  <si>
    <t>271-68k-RC</t>
  </si>
  <si>
    <t>220k</t>
  </si>
  <si>
    <t>271-220K-RC</t>
  </si>
  <si>
    <t>R214</t>
  </si>
  <si>
    <t>571-54356405</t>
  </si>
  <si>
    <t>Tyco</t>
  </si>
  <si>
    <t>5435640-5</t>
  </si>
  <si>
    <t>GND</t>
  </si>
  <si>
    <t>TP15</t>
  </si>
  <si>
    <t>GRN</t>
  </si>
  <si>
    <t>TP16</t>
  </si>
  <si>
    <t>BLU</t>
  </si>
  <si>
    <t>TP18</t>
  </si>
  <si>
    <t>YOUT</t>
  </si>
  <si>
    <t>TP19</t>
  </si>
  <si>
    <t>XOUT</t>
  </si>
  <si>
    <t>VR1</t>
  </si>
  <si>
    <t>LM7815C</t>
  </si>
  <si>
    <t>511-L7815CV</t>
  </si>
  <si>
    <t>STMicroelectronics</t>
  </si>
  <si>
    <t>L7815CV</t>
  </si>
  <si>
    <t>VR2</t>
  </si>
  <si>
    <t>LM7915C</t>
  </si>
  <si>
    <t>512-LM7915CT</t>
  </si>
  <si>
    <t>LM7915CT</t>
  </si>
  <si>
    <t>Y1</t>
  </si>
  <si>
    <t>12.096 MHz</t>
  </si>
  <si>
    <t xml:space="preserve">520-HCA1209-SX </t>
  </si>
  <si>
    <t>ECS</t>
  </si>
  <si>
    <t>ECS-121-S-1X</t>
  </si>
  <si>
    <t>1B</t>
  </si>
  <si>
    <t>137290-001</t>
  </si>
  <si>
    <t>Arcadechips.com</t>
  </si>
  <si>
    <t>PLS153</t>
  </si>
  <si>
    <t>Signetics</t>
  </si>
  <si>
    <t>74LS138</t>
  </si>
  <si>
    <t>595-SN74LS138N</t>
  </si>
  <si>
    <t>Texas Instruments</t>
  </si>
  <si>
    <t>SN74LS138N</t>
  </si>
  <si>
    <t>74LS244</t>
  </si>
  <si>
    <t>595-SN74LS244N</t>
  </si>
  <si>
    <t>SN74LS244N</t>
  </si>
  <si>
    <t>1K/L</t>
  </si>
  <si>
    <t>68000D</t>
  </si>
  <si>
    <t>Motorola</t>
  </si>
  <si>
    <t>MC68000L10</t>
  </si>
  <si>
    <t>74LS245</t>
  </si>
  <si>
    <t>595-SN74LS245N</t>
  </si>
  <si>
    <t>SN74LS245N</t>
  </si>
  <si>
    <t>Various</t>
  </si>
  <si>
    <t>LH5116-15</t>
  </si>
  <si>
    <t>74LS74</t>
  </si>
  <si>
    <t>595-SN74LS74AN</t>
  </si>
  <si>
    <t>SN74LS74AN</t>
  </si>
  <si>
    <t>LM324</t>
  </si>
  <si>
    <t>511-LM324N</t>
  </si>
  <si>
    <t>LM324N</t>
  </si>
  <si>
    <t>3R</t>
  </si>
  <si>
    <t>X2212</t>
  </si>
  <si>
    <t>Xicor</t>
  </si>
  <si>
    <t>X2212P</t>
  </si>
  <si>
    <t>74LS04</t>
  </si>
  <si>
    <t>595-SN74LS04N</t>
  </si>
  <si>
    <t>SN74LS04N</t>
  </si>
  <si>
    <t>74LS02</t>
  </si>
  <si>
    <t>595-SN74LS02N</t>
  </si>
  <si>
    <t>SN74LS02N</t>
  </si>
  <si>
    <t>4K</t>
  </si>
  <si>
    <t>74LS08</t>
  </si>
  <si>
    <t>595-SN74LS08N</t>
  </si>
  <si>
    <t>Texas Intruments</t>
  </si>
  <si>
    <t xml:space="preserve">SN74LS08N </t>
  </si>
  <si>
    <t>4M</t>
  </si>
  <si>
    <t xml:space="preserve">595-SN7406N </t>
  </si>
  <si>
    <t>SN7406N</t>
  </si>
  <si>
    <t>74S32</t>
  </si>
  <si>
    <t>595-SN74S32N</t>
  </si>
  <si>
    <t>SN74S32N</t>
  </si>
  <si>
    <t>74LS00</t>
  </si>
  <si>
    <t>595-SN74LS00N</t>
  </si>
  <si>
    <t>SN74LS00N</t>
  </si>
  <si>
    <t>74LS393</t>
  </si>
  <si>
    <t>595-SN74LS393N</t>
  </si>
  <si>
    <t>SN74LS393N</t>
  </si>
  <si>
    <t>74LS157</t>
  </si>
  <si>
    <t>595-SN74LS157N</t>
  </si>
  <si>
    <t>SN74LS157N</t>
  </si>
  <si>
    <t>5H</t>
  </si>
  <si>
    <t>74LS174</t>
  </si>
  <si>
    <t>595-SN74LS174N</t>
  </si>
  <si>
    <t>SN74LS174N</t>
  </si>
  <si>
    <t>5J</t>
  </si>
  <si>
    <t>74S74</t>
  </si>
  <si>
    <t>595-SN74S74N</t>
  </si>
  <si>
    <t>SN74S74N</t>
  </si>
  <si>
    <t>5K</t>
  </si>
  <si>
    <t>74LS27</t>
  </si>
  <si>
    <t>595-SN74LS27N</t>
  </si>
  <si>
    <t>SN74LS27N</t>
  </si>
  <si>
    <t>74LS161</t>
  </si>
  <si>
    <t>595-SN74LS161AN</t>
  </si>
  <si>
    <t xml:space="preserve">SN74LS161AN </t>
  </si>
  <si>
    <t>74LS273</t>
  </si>
  <si>
    <t>595-SN74LS273N</t>
  </si>
  <si>
    <t>SN74LS273N</t>
  </si>
  <si>
    <t>6B</t>
  </si>
  <si>
    <t>AVG 127179-001</t>
  </si>
  <si>
    <t>6F</t>
  </si>
  <si>
    <t>74S00</t>
  </si>
  <si>
    <t>595-SN74S00N</t>
  </si>
  <si>
    <t>SN74S00N</t>
  </si>
  <si>
    <t>6H</t>
  </si>
  <si>
    <t>Arcadechips</t>
  </si>
  <si>
    <t>N82S129</t>
  </si>
  <si>
    <t>MMI</t>
  </si>
  <si>
    <t>MMI6301</t>
  </si>
  <si>
    <t>6J</t>
  </si>
  <si>
    <t>74LS42</t>
  </si>
  <si>
    <t>595-SN74LS42N</t>
  </si>
  <si>
    <t>SN74LS42N</t>
  </si>
  <si>
    <t>74LS109</t>
  </si>
  <si>
    <t>595-SN74LS109AN</t>
  </si>
  <si>
    <t>SN74LS109AN</t>
  </si>
  <si>
    <t>6L</t>
  </si>
  <si>
    <t>74LS14</t>
  </si>
  <si>
    <t>595-SN74LS14N</t>
  </si>
  <si>
    <t xml:space="preserve">SN74LS14N </t>
  </si>
  <si>
    <t>74S02</t>
  </si>
  <si>
    <t>595-SN74S02N</t>
  </si>
  <si>
    <t>SN74S02N</t>
  </si>
  <si>
    <t>74LS194</t>
  </si>
  <si>
    <t>595-SN74LS194AN</t>
  </si>
  <si>
    <t>SN74LS194AN</t>
  </si>
  <si>
    <t>74LS175</t>
  </si>
  <si>
    <t>595-SN74LS175N</t>
  </si>
  <si>
    <t>SN74LS175N</t>
  </si>
  <si>
    <t>7F</t>
  </si>
  <si>
    <t>82S25</t>
  </si>
  <si>
    <t>74S289</t>
  </si>
  <si>
    <t>74LS32</t>
  </si>
  <si>
    <t>595-SN74LS32N</t>
  </si>
  <si>
    <t>SN74LS32N</t>
  </si>
  <si>
    <t>74S260</t>
  </si>
  <si>
    <t>595-SN74S260N</t>
  </si>
  <si>
    <t>SN74S260N</t>
  </si>
  <si>
    <t>7N</t>
  </si>
  <si>
    <t>74LS164</t>
  </si>
  <si>
    <t>595-SN74LS164N</t>
  </si>
  <si>
    <t>SN74LS164N</t>
  </si>
  <si>
    <t>7P</t>
  </si>
  <si>
    <t>74LS163</t>
  </si>
  <si>
    <t>595-SN74LS163AN</t>
  </si>
  <si>
    <t>SN74LS163AN</t>
  </si>
  <si>
    <t>8H</t>
  </si>
  <si>
    <t>74LS399</t>
  </si>
  <si>
    <t>595-SN74LS399N</t>
  </si>
  <si>
    <t>SN74LS399N</t>
  </si>
  <si>
    <t>74LS191</t>
  </si>
  <si>
    <t>595-SN74LS191N</t>
  </si>
  <si>
    <t>SN74LS191N</t>
  </si>
  <si>
    <t>8P</t>
  </si>
  <si>
    <t>74S04</t>
  </si>
  <si>
    <t>595-SN74S04N</t>
  </si>
  <si>
    <t>SN74S04N</t>
  </si>
  <si>
    <t>DAC312 137158-002</t>
  </si>
  <si>
    <t>Digikey</t>
  </si>
  <si>
    <t>DAC312HPZ-ND</t>
  </si>
  <si>
    <t>Analog Devices</t>
  </si>
  <si>
    <t>DAC312HPZ</t>
  </si>
  <si>
    <t>9D</t>
  </si>
  <si>
    <t>DAC08 137159-001</t>
  </si>
  <si>
    <t>DAC08CPZ-ND</t>
  </si>
  <si>
    <t>DAC08CPZ</t>
  </si>
  <si>
    <t>TL082</t>
  </si>
  <si>
    <t xml:space="preserve">595-TL082CP </t>
  </si>
  <si>
    <t>TL082CP</t>
  </si>
  <si>
    <t>LF13201</t>
  </si>
  <si>
    <t>National Semiconductor</t>
  </si>
  <si>
    <t>74S86</t>
  </si>
  <si>
    <t>595-SN74S86N</t>
  </si>
  <si>
    <t>SN74S86N</t>
  </si>
  <si>
    <t>MC14584BCPGOS-ND</t>
  </si>
  <si>
    <t>ON Semiconductor</t>
  </si>
  <si>
    <t>MC14584BCPGOS</t>
  </si>
  <si>
    <t>MC1495L</t>
  </si>
  <si>
    <t>MC1495</t>
  </si>
  <si>
    <t>POKEY CO12294-01</t>
  </si>
  <si>
    <t>Atari</t>
  </si>
  <si>
    <t>CO12294-01</t>
  </si>
  <si>
    <t>652-9250A-104-RC</t>
  </si>
  <si>
    <t>652-9250A-102-RC</t>
  </si>
  <si>
    <t>9250-104-RC</t>
  </si>
  <si>
    <t>9250-102-RC</t>
  </si>
  <si>
    <t>.047uF MOD</t>
  </si>
  <si>
    <t>IC Sockets</t>
  </si>
  <si>
    <t>Pins</t>
  </si>
  <si>
    <t>Supplier Part Number</t>
  </si>
  <si>
    <t>Man. Part Num.</t>
  </si>
  <si>
    <t>Unit Cost</t>
  </si>
  <si>
    <t>575-11043964</t>
  </si>
  <si>
    <t>Mill-Max</t>
  </si>
  <si>
    <t>110-43-964-41-001000</t>
  </si>
  <si>
    <t>575-11043628</t>
  </si>
  <si>
    <t>110-43-628-41-001000</t>
  </si>
  <si>
    <t>575-11043624</t>
  </si>
  <si>
    <t>110-43-624-41-001000</t>
  </si>
  <si>
    <t>575-11043640</t>
  </si>
  <si>
    <t>649-DILB40P223TLF</t>
  </si>
  <si>
    <t>FCI</t>
  </si>
  <si>
    <t>DILB40P-223TLF</t>
  </si>
  <si>
    <t>Put on the end of Spaeths AVG.</t>
  </si>
  <si>
    <t>possibly 3.3k Ohm, checking</t>
  </si>
  <si>
    <t>271-1.5K-RC</t>
  </si>
  <si>
    <t>150473J250BB</t>
  </si>
  <si>
    <t>Parts:</t>
  </si>
  <si>
    <t>1N4736A</t>
  </si>
  <si>
    <t>Alt Sup Part Num</t>
  </si>
  <si>
    <t>Alt MPN</t>
  </si>
  <si>
    <t>1N4736A-TPCT-ND</t>
  </si>
  <si>
    <t>399-4484-1-ND</t>
  </si>
  <si>
    <t>Biltronix</t>
  </si>
  <si>
    <t>BXAVG</t>
  </si>
  <si>
    <t>7489, 64 bit RAM</t>
  </si>
  <si>
    <t>296-1435-5-ND</t>
  </si>
  <si>
    <t>MFR-25FBF-10K0</t>
  </si>
  <si>
    <t>10.0KXBK-ND</t>
  </si>
  <si>
    <t>MFR-25FB5-825R</t>
  </si>
  <si>
    <t>825XBK-ND</t>
  </si>
  <si>
    <t>MFR-25FBF-475R</t>
  </si>
  <si>
    <t>475XBK</t>
  </si>
  <si>
    <t>3386P-103LF-ND</t>
  </si>
  <si>
    <t>3386P-1-103LF</t>
  </si>
  <si>
    <t>3386P-202LF-ND</t>
  </si>
  <si>
    <t>3386P-1-202LF</t>
  </si>
  <si>
    <t>2.67KXBK-ND</t>
  </si>
  <si>
    <t>MFR-25FBF-2K67</t>
  </si>
  <si>
    <t>2.21KXBK-ND</t>
  </si>
  <si>
    <t>MFR-25FBF-2K21</t>
  </si>
  <si>
    <t>3.92KXBK-ND</t>
  </si>
  <si>
    <t>MFR-25FBF-3K92</t>
  </si>
  <si>
    <t>5.62KXBK-ND</t>
  </si>
  <si>
    <t>MFR-25FBF-5K62</t>
  </si>
  <si>
    <t>681XBK-ND</t>
  </si>
  <si>
    <t>MFR-25FBF-681R</t>
  </si>
  <si>
    <t>1.21XBK-ND</t>
  </si>
  <si>
    <t>MFR-25FBF-1K21</t>
  </si>
  <si>
    <t>TLHR6405</t>
  </si>
  <si>
    <t>1.00KXBK-ND</t>
  </si>
  <si>
    <t>MFR-25FBF-1K00</t>
  </si>
  <si>
    <t>P6.80KCACT-ND</t>
  </si>
  <si>
    <t>ERO-S2PHF6801</t>
  </si>
  <si>
    <t>4.75KXBK-ND</t>
  </si>
  <si>
    <t>MFR-25FBF-4K75</t>
  </si>
  <si>
    <t>296-1391-5-ND</t>
  </si>
  <si>
    <t>296-1665-5-ND</t>
  </si>
  <si>
    <t>529-NTE74LS191</t>
  </si>
  <si>
    <t>In my stock</t>
  </si>
  <si>
    <t>need to order</t>
  </si>
  <si>
    <t>Ordered from Digikey</t>
  </si>
  <si>
    <t>Ordered from Mouser</t>
  </si>
  <si>
    <t>DNP!</t>
  </si>
  <si>
    <t>4068PHCT-ND</t>
  </si>
  <si>
    <t>2222 021 38229</t>
  </si>
  <si>
    <t>22uF, 25V, axial, elect</t>
  </si>
  <si>
    <t>C430C473K1R5TA</t>
  </si>
  <si>
    <t>N/A, is part of PCB</t>
  </si>
  <si>
    <t>N/A, DNP!</t>
  </si>
  <si>
    <t>4084PHCT-ND</t>
  </si>
  <si>
    <t>2222 021 39108</t>
  </si>
  <si>
    <t>C52, C53, C54, C55, C56, C57, C58, C59, C60, C62, C74</t>
  </si>
  <si>
    <t>C51, C61</t>
  </si>
  <si>
    <t>C45, C47, C48</t>
  </si>
  <si>
    <t>C44, C46, C82</t>
  </si>
  <si>
    <t>C41, C83, C84, C85, C86, C87, C88, C89, C90</t>
  </si>
  <si>
    <t>C8, C25</t>
  </si>
  <si>
    <t>Q7, Q9, Q10, Q11, Q13, Q14, Q17</t>
  </si>
  <si>
    <t>Q8, Q12</t>
  </si>
  <si>
    <t>Q15, Q16</t>
  </si>
  <si>
    <t>R26, R27, R55</t>
  </si>
  <si>
    <t>R32, R33, R38, R51, R59, R62, R138, R63, R137, R139, R149, R151, R152, R160, R161, R162</t>
  </si>
  <si>
    <t>R34, R60</t>
  </si>
  <si>
    <t>R35, R54, R61</t>
  </si>
  <si>
    <t>R36, R44, R45, R50, R64, R69, R70, R77, R131, R133, R135, R141</t>
  </si>
  <si>
    <t>R37, R39, R52, R65, R66, R78, R79, R97</t>
  </si>
  <si>
    <t>R41, R71</t>
  </si>
  <si>
    <t>R42, R43, R68, R72</t>
  </si>
  <si>
    <t>R47, R74</t>
  </si>
  <si>
    <t>R53, R80, R82, R119, R129, R147, R148, R153, R155, R156, R157, R158, R159, R166, R167, R168, R169, R170, R171, R172, R176, R205, R210, R218, R219, R220, R221, R222</t>
  </si>
  <si>
    <t>R81, R175</t>
  </si>
  <si>
    <t>R88, R92</t>
  </si>
  <si>
    <t>R90, R94, R224, R225, R226</t>
  </si>
  <si>
    <t>R110, R111, R112, R113, R114, R115, R116, R117, R134, R145</t>
  </si>
  <si>
    <t>R130, R132</t>
  </si>
  <si>
    <t>R142, R188, R189, R190, R191, R192, R193, R194, R195, R196, R197, R198, R199, R200, R201, R202, R203, R216, R217</t>
  </si>
  <si>
    <t>R164, R165, R179, R223</t>
  </si>
  <si>
    <t>R204, R206, R207, R208, R209, R211, R212, R213</t>
  </si>
  <si>
    <t>SW1, SW2</t>
  </si>
  <si>
    <t>1D, 4H/J</t>
  </si>
  <si>
    <t>1F, 1E, 9N, 9M</t>
  </si>
  <si>
    <t>1P, 1N, 2P, 3P, 4E/F, 4D/E</t>
  </si>
  <si>
    <t>2L, 2K, 2H/J, 2F, 2E, 3L, 3K, 3H/J, 3F, 3E</t>
  </si>
  <si>
    <t>2N, 2M, 3N, 3M, 5E, 5D, 6E, 6D</t>
  </si>
  <si>
    <t>2R, 4L, 5P, 10R</t>
  </si>
  <si>
    <t>3C, 3A</t>
  </si>
  <si>
    <t>4F/H, 10J</t>
  </si>
  <si>
    <t>4J, 6P</t>
  </si>
  <si>
    <t>4N, 5F</t>
  </si>
  <si>
    <t>4P, 7H</t>
  </si>
  <si>
    <t>4R, 5R</t>
  </si>
  <si>
    <t>5C, 5B, 5A, 7E, 10P</t>
  </si>
  <si>
    <t>5M, 5L, 6R, 6M, 7M</t>
  </si>
  <si>
    <t>5N, 8D</t>
  </si>
  <si>
    <t>6K, 9K</t>
  </si>
  <si>
    <t>6N, 8L</t>
  </si>
  <si>
    <t>7C, 7B, 7A, 8C, 8B, 8A</t>
  </si>
  <si>
    <t>7J, 7D, 8J, 8F, 9L</t>
  </si>
  <si>
    <t>7K, 8K</t>
  </si>
  <si>
    <t>7L, 9J</t>
  </si>
  <si>
    <t>8N, 8M, 9P</t>
  </si>
  <si>
    <t>9F/H, 9B</t>
  </si>
  <si>
    <t>10A, 11D/E, 12M/N, 12D/E, 10D</t>
  </si>
  <si>
    <t>10E, 10B</t>
  </si>
  <si>
    <t>10N, 11P</t>
  </si>
  <si>
    <t>11C, 11B, 12C, 12B</t>
  </si>
  <si>
    <t>2/3D, 2/3B</t>
  </si>
  <si>
    <t>CR3, CR4, CR6</t>
  </si>
  <si>
    <t>L2, L3, L4</t>
  </si>
  <si>
    <t>78F1R0K-RC</t>
  </si>
  <si>
    <t>Comments</t>
  </si>
  <si>
    <r>
      <rPr>
        <sz val="11"/>
        <color rgb="FFFF0000"/>
        <rFont val="Calibri"/>
        <family val="2"/>
        <scheme val="minor"/>
      </rPr>
      <t>C13, C30</t>
    </r>
    <r>
      <rPr>
        <sz val="11"/>
        <color theme="1"/>
        <rFont val="Calibri"/>
        <family val="2"/>
        <scheme val="minor"/>
      </rPr>
      <t>, C32, C76</t>
    </r>
  </si>
  <si>
    <t>R30, R31, R58, R85, R86, R95, R96, R106, R87, R89, R91, R93</t>
  </si>
  <si>
    <t>652-3386P-1-201LF</t>
  </si>
  <si>
    <t>3386P-1-201LF,
3386P-201LF-ND</t>
  </si>
  <si>
    <t>resistor</t>
  </si>
  <si>
    <t>switch</t>
  </si>
  <si>
    <t>IC</t>
  </si>
  <si>
    <t>XTAL</t>
  </si>
  <si>
    <t>diode</t>
  </si>
  <si>
    <t>zener</t>
  </si>
  <si>
    <t>cap</t>
  </si>
  <si>
    <t>inductor</t>
  </si>
  <si>
    <t>transistor</t>
  </si>
  <si>
    <t>custom</t>
  </si>
  <si>
    <t>BAT46</t>
  </si>
  <si>
    <t>BAT41</t>
  </si>
  <si>
    <t>Replaces 1N100A</t>
  </si>
  <si>
    <t>Digikey,
Mouser</t>
  </si>
  <si>
    <t>497-2493-1-ND,
511-BAT41</t>
  </si>
  <si>
    <t>497-3768-1-ND,
511-BAT46</t>
  </si>
  <si>
    <t>BXVDR</t>
  </si>
  <si>
    <t>schottky diode</t>
  </si>
  <si>
    <t>Ordered from Arcadechips.com</t>
  </si>
  <si>
    <t>Installed</t>
  </si>
  <si>
    <t>trimpot</t>
  </si>
  <si>
    <t>Cost:</t>
  </si>
  <si>
    <t>100XBK-ND</t>
  </si>
  <si>
    <t>MFR-25FBF-100R</t>
  </si>
  <si>
    <t>270, 0.5W</t>
  </si>
  <si>
    <t>273-270-RC</t>
  </si>
  <si>
    <t>PR01000102700JR500</t>
  </si>
  <si>
    <r>
      <rPr>
        <sz val="11"/>
        <color rgb="FFFF0000"/>
        <rFont val="Calibri"/>
        <family val="2"/>
        <scheme val="minor"/>
      </rPr>
      <t>C7,</t>
    </r>
    <r>
      <rPr>
        <sz val="11"/>
        <color theme="1"/>
        <rFont val="Calibri"/>
        <family val="2"/>
        <scheme val="minor"/>
      </rPr>
      <t xml:space="preserve"> C21, </t>
    </r>
    <r>
      <rPr>
        <sz val="11"/>
        <color rgb="FFFF0000"/>
        <rFont val="Calibri"/>
        <family val="2"/>
        <scheme val="minor"/>
      </rPr>
      <t>C24</t>
    </r>
  </si>
  <si>
    <t>2N6044 or 2N6045</t>
  </si>
  <si>
    <t>TIP102</t>
  </si>
  <si>
    <t>Mouser
Digikey</t>
  </si>
  <si>
    <t>598-CD10ED390JO3F
338-2924-ND</t>
  </si>
  <si>
    <t>mount with heatsink with thermopad (D542) between the heatsink and PCB and grease between IC and heatsink.</t>
  </si>
  <si>
    <t>5002K-ND (mini) or
5012K-ND (multi)</t>
  </si>
  <si>
    <t>Keystone</t>
  </si>
  <si>
    <t>5002 or 5012</t>
  </si>
  <si>
    <t xml:space="preserve"> test point white mini or multi</t>
  </si>
  <si>
    <t xml:space="preserve"> test point green mini or multi</t>
  </si>
  <si>
    <t xml:space="preserve"> test point red mini or multi</t>
  </si>
  <si>
    <t xml:space="preserve"> test point blue mini or multi</t>
  </si>
  <si>
    <t>5000K-ND (mini) or
5010K-ND (multi)</t>
  </si>
  <si>
    <t>5000 or 5010</t>
  </si>
  <si>
    <t xml:space="preserve"> test point yellow mini or multi</t>
  </si>
  <si>
    <t xml:space="preserve"> test point orange mini or multi</t>
  </si>
  <si>
    <t>5003K-ND (mini) or
5013K-ND (multi)</t>
  </si>
  <si>
    <t>5004K-ND (mini) or
5014K-ND (multi)</t>
  </si>
  <si>
    <t>5001K-ND (mini) or
5011K-ND (multi)</t>
  </si>
  <si>
    <t>TP11?, 1 near C96, 1 near C119, 2 at Gnd by CR3, 2 at Gnd by edge conn, 1 at TP20 GND (Reset)</t>
  </si>
  <si>
    <t>12MHz, +6.8V, +15V, -15V, WDDIS, AUD1, AUD2, RESET</t>
  </si>
  <si>
    <t>2 at TP7, 2 at TP8, 2 at TP9, 2 at TP10, 1 at TP12, 1 at TP13, 1 at TP14, 1 at TP21</t>
  </si>
  <si>
    <t xml:space="preserve"> test point black mini or multi</t>
  </si>
  <si>
    <t>RED, +5V</t>
  </si>
  <si>
    <t>1 at TP17, 2 at TP22, 2 at PCB corner by edge conn</t>
  </si>
  <si>
    <t>5116K-ND (mini) or
5126K-ND (multi)</t>
  </si>
  <si>
    <t>5117K-ND (mini) or
5127K-ND (multi)</t>
  </si>
  <si>
    <t>X031-ND</t>
  </si>
  <si>
    <t>ECS-121-S-1</t>
  </si>
  <si>
    <t>5116 or 5126</t>
  </si>
  <si>
    <t>5117 or 5127</t>
  </si>
  <si>
    <t>5004 or 5014</t>
  </si>
  <si>
    <t>5003 or 5013</t>
  </si>
  <si>
    <t>5001 or 5011</t>
  </si>
  <si>
    <t>Used TP loops instead of 1/4" quik-connect terminals because PCB holes were too small.</t>
  </si>
  <si>
    <t>Recommend mini for RESET due to next to button switch.
Used TP loops instead of 1/4" quik-connect terminals because PCB holes were too small.</t>
  </si>
  <si>
    <t>Reset switch pushbutton</t>
  </si>
  <si>
    <t>across TP20 to TP21</t>
  </si>
  <si>
    <t>P8071SCT-ND</t>
  </si>
  <si>
    <t>EVQ11A05R</t>
  </si>
  <si>
    <t>Install button right next to LED across RESET to GND.</t>
  </si>
  <si>
    <t>Part hard to source, misapplied in Quantum anyway</t>
  </si>
  <si>
    <t>Generic</t>
  </si>
  <si>
    <t>Originally Recommended Parts (Rejected) Comments</t>
  </si>
  <si>
    <t>445-4750-ND (50V)</t>
  </si>
  <si>
    <t>TDK# 445-2602-ND (100V) 
Murata# 490-3673-ND (50V)</t>
  </si>
  <si>
    <t>TDK# FK26C0G2A103J
Murata# RPE5C1H103J2K1C03B</t>
  </si>
  <si>
    <t>FK24C0G1H103J</t>
  </si>
  <si>
    <t>I installed the 50V TDK part.</t>
  </si>
  <si>
    <t>Recommended part is huge, way too big for PCB, costs more, not necessary.</t>
  </si>
  <si>
    <t>FK28C0G1H101J</t>
  </si>
  <si>
    <t>Murata RPE5C1H101J2K1A03B</t>
  </si>
  <si>
    <t>Digikey 490-3677-ND
Mouser 81-RPE5C2A101J2K1A03</t>
  </si>
  <si>
    <t>445-4726-ND</t>
  </si>
  <si>
    <t xml:space="preserve">CD10ED390JO3F </t>
  </si>
  <si>
    <t>445-4721-ND</t>
  </si>
  <si>
    <t>FK28C0G1H390J</t>
  </si>
  <si>
    <t>Murata RPE5C1H390J2K1Z03B</t>
  </si>
  <si>
    <t>Digikey 490-3732-ND
Mouser 81-RPE5CA390J2K1Z03B</t>
  </si>
  <si>
    <t>581-SA105C223KAR</t>
  </si>
  <si>
    <t>SA105C223KAR</t>
  </si>
  <si>
    <t>Digikey 399-1849-1-ND</t>
  </si>
  <si>
    <t>Kemet C420C223K1R5CA7200</t>
  </si>
  <si>
    <t>AVX</t>
  </si>
  <si>
    <t>80-C430C473K1R</t>
  </si>
  <si>
    <t>542-78F1R0-RC</t>
  </si>
  <si>
    <t>78F101J-RC</t>
  </si>
  <si>
    <t>542-78F101-RC
M10136-ND</t>
  </si>
  <si>
    <t>JWM# 8230-68-RC
JWM# 79F101K-TR-RC
Vishay# 1R04BH101J</t>
  </si>
  <si>
    <t>Digikey M8193-ND
Digikey M8146CT-ND
Mouser 70-IR4-J-100</t>
  </si>
  <si>
    <t>Digikey
Mouser</t>
  </si>
  <si>
    <t>Fairchild TIP102-ND
Fairchild 512-TIP102</t>
  </si>
  <si>
    <t>497-2546-5-ND
511-TIP102</t>
  </si>
  <si>
    <t>Newer version of device</t>
  </si>
  <si>
    <t>594-5073NW270R0J
PPC270W-1CT-ND</t>
  </si>
  <si>
    <t>A 1W part will more easily handle 250mW of constant power and last a lot longer.</t>
  </si>
  <si>
    <t>271-150-RC
150XBK-ND</t>
  </si>
  <si>
    <t>271-150-RC
MFR-25FBF-150R</t>
  </si>
  <si>
    <t>LED current a bit too high to ensure long LED life.</t>
  </si>
  <si>
    <t>This is for +5V LED indicator, install 200 ohm to lower LED current.</t>
  </si>
  <si>
    <t>Xicon
Yageo</t>
  </si>
  <si>
    <t>271-200-RC
200XBK-ND</t>
  </si>
  <si>
    <t>271-200-RC
MFR-25FBF-200R</t>
  </si>
  <si>
    <t>271-68K-RC</t>
  </si>
  <si>
    <t>Too big, cost a lot more</t>
  </si>
  <si>
    <t>Part is huge, way too big for PCB, costs more, not necessary.</t>
  </si>
  <si>
    <t>Part is huge, too big for PCB, costs 10x as much, not necessary</t>
  </si>
  <si>
    <t>Okay to use</t>
  </si>
  <si>
    <t>A 1/4W part will run at 100% of its rated value all the time meaning that it'll run too hot. PCB was designed for 1/2W.</t>
  </si>
  <si>
    <t>538-19708-4011</t>
  </si>
  <si>
    <t>Molex</t>
  </si>
  <si>
    <t>19708-4011</t>
  </si>
  <si>
    <t>PCB holes much too small to insert this part without damaging the PCB. Also, a quick-disconnect tab is not as useful as actual testpoints designed for mini-hook leads.</t>
  </si>
  <si>
    <t>as above</t>
  </si>
  <si>
    <t>I installed body glued to PCB so lays down.  Leads then bend RA to enter PCB very near another part.</t>
  </si>
  <si>
    <t>xxxxxxxx</t>
  </si>
  <si>
    <r>
      <rPr>
        <sz val="11"/>
        <color rgb="FFFF0000"/>
        <rFont val="Calibri"/>
        <family val="2"/>
        <scheme val="minor"/>
      </rPr>
      <t>R76</t>
    </r>
    <r>
      <rPr>
        <sz val="11"/>
        <color theme="1"/>
        <rFont val="Calibri"/>
        <family val="2"/>
        <scheme val="minor"/>
      </rPr>
      <t>, R140</t>
    </r>
  </si>
  <si>
    <t>SW SPSTx8 DIP-16</t>
  </si>
  <si>
    <r>
      <t>C2, C3,</t>
    </r>
    <r>
      <rPr>
        <sz val="11"/>
        <color rgb="FFFF0000"/>
        <rFont val="Calibri"/>
        <family val="2"/>
        <scheme val="minor"/>
      </rPr>
      <t xml:space="preserve"> C5</t>
    </r>
    <r>
      <rPr>
        <sz val="11"/>
        <color theme="1"/>
        <rFont val="Calibri"/>
        <family val="2"/>
        <scheme val="minor"/>
      </rPr>
      <t xml:space="preserve">, </t>
    </r>
    <r>
      <rPr>
        <sz val="11"/>
        <color rgb="FFFF0000"/>
        <rFont val="Calibri"/>
        <family val="2"/>
        <scheme val="minor"/>
      </rPr>
      <t>C6</t>
    </r>
    <r>
      <rPr>
        <sz val="11"/>
        <color theme="1"/>
        <rFont val="Calibri"/>
        <family val="2"/>
        <scheme val="minor"/>
      </rPr>
      <t xml:space="preserve">, C9, C10, C11, C14, C15, C16, C17, C18, C19, C20, </t>
    </r>
    <r>
      <rPr>
        <sz val="11"/>
        <color rgb="FFFF0000"/>
        <rFont val="Calibri"/>
        <family val="2"/>
        <scheme val="minor"/>
      </rPr>
      <t>C22</t>
    </r>
    <r>
      <rPr>
        <sz val="11"/>
        <color theme="1"/>
        <rFont val="Calibri"/>
        <family val="2"/>
        <scheme val="minor"/>
      </rPr>
      <t xml:space="preserve">, </t>
    </r>
    <r>
      <rPr>
        <sz val="11"/>
        <color rgb="FFFF0000"/>
        <rFont val="Calibri"/>
        <family val="2"/>
        <scheme val="minor"/>
      </rPr>
      <t>C23</t>
    </r>
    <r>
      <rPr>
        <sz val="11"/>
        <color theme="1"/>
        <rFont val="Calibri"/>
        <family val="2"/>
        <scheme val="minor"/>
      </rPr>
      <t>, C26, C27, C28, C31, C33, C34, C35, C36, C39, C40, C49, C64, C65, C67, C68, C69, C70, C71, C72, C73, C75, C78, C79, C81, C91, C92, C93, C94, C95, C96, C97, C98, C99, C100, C101, C102, C103, C104, C105, C106, C107, C108, C109, C110, C111, C112, C113, C114, C115, C116, C117, C118, C119, C120, C121, C122, C123, C124, C125, C126, C127, C128, C129</t>
    </r>
  </si>
  <si>
    <t>Kemet
C430C473K1R5TA7200
Vishay A473K20X7RH5TAA</t>
  </si>
  <si>
    <t>Digikey
399-4512-1-ND
Digikey
1232PHCT-ND</t>
  </si>
  <si>
    <r>
      <rPr>
        <sz val="11"/>
        <color rgb="FFFF0000"/>
        <rFont val="Calibri"/>
        <family val="2"/>
        <scheme val="minor"/>
      </rPr>
      <t>R20</t>
    </r>
    <r>
      <rPr>
        <sz val="11"/>
        <color theme="1"/>
        <rFont val="Calibri"/>
        <family val="2"/>
        <scheme val="minor"/>
      </rPr>
      <t xml:space="preserve">, </t>
    </r>
    <r>
      <rPr>
        <sz val="11"/>
        <color rgb="FFFF0000"/>
        <rFont val="Calibri"/>
        <family val="2"/>
        <scheme val="minor"/>
      </rPr>
      <t>R22</t>
    </r>
    <r>
      <rPr>
        <sz val="11"/>
        <color theme="1"/>
        <rFont val="Calibri"/>
        <family val="2"/>
        <scheme val="minor"/>
      </rPr>
      <t xml:space="preserve">, R40, R46, </t>
    </r>
    <r>
      <rPr>
        <sz val="11"/>
        <color rgb="FFFF0000"/>
        <rFont val="Calibri"/>
        <family val="2"/>
        <scheme val="minor"/>
      </rPr>
      <t>R56</t>
    </r>
    <r>
      <rPr>
        <sz val="11"/>
        <color theme="1"/>
        <rFont val="Calibri"/>
        <family val="2"/>
        <scheme val="minor"/>
      </rPr>
      <t xml:space="preserve">, </t>
    </r>
    <r>
      <rPr>
        <sz val="11"/>
        <color rgb="FFFF0000"/>
        <rFont val="Calibri"/>
        <family val="2"/>
        <scheme val="minor"/>
      </rPr>
      <t>R57</t>
    </r>
    <r>
      <rPr>
        <sz val="11"/>
        <color theme="1"/>
        <rFont val="Calibri"/>
        <family val="2"/>
        <scheme val="minor"/>
      </rPr>
      <t>, R67, R73, R83, R118, R120, R121, R122, R123, R124, R125, R126, R127, R128, R143, R163, R173, R177, R178, R215</t>
    </r>
  </si>
  <si>
    <r>
      <rPr>
        <sz val="11"/>
        <color rgb="FFFF0000"/>
        <rFont val="Calibri"/>
        <family val="2"/>
        <scheme val="minor"/>
      </rPr>
      <t>R48</t>
    </r>
    <r>
      <rPr>
        <sz val="11"/>
        <color theme="1"/>
        <rFont val="Calibri"/>
        <family val="2"/>
        <scheme val="minor"/>
      </rPr>
      <t>, R180, R181, R182, R183, R184, R185, R186, R187</t>
    </r>
  </si>
  <si>
    <t>For Amp monitor may omit this one and install R76 1.21k instead</t>
  </si>
  <si>
    <t>C4</t>
  </si>
  <si>
    <t>.01 MYL,
10nF, 5%, C0G, 5mm radial</t>
  </si>
  <si>
    <t>2N3904FS-ND
512-2N3904BU</t>
  </si>
  <si>
    <t>2N3906FS-ND
512-2N3906BU</t>
  </si>
  <si>
    <t>Note: Do not substitue with MPSA06, see below.</t>
  </si>
  <si>
    <t>Note: Do not substitue with MPSA56, see below.</t>
  </si>
  <si>
    <t>2N3904D26ZCT-ND
610-2N3904</t>
  </si>
  <si>
    <t>2N3904TFR
2N3904</t>
  </si>
  <si>
    <t>2N3906D26ZCT-ND
610-2N3906</t>
  </si>
  <si>
    <t>2N3906TFR
2N3904</t>
  </si>
  <si>
    <t>www.biltronix.com\bxavg.html</t>
  </si>
  <si>
    <t>Board Cost</t>
  </si>
  <si>
    <t>BX287, 136002-125</t>
  </si>
  <si>
    <t>136002-125</t>
  </si>
  <si>
    <t>By: William J. Boucher, website: http://www.biltronix.com</t>
  </si>
  <si>
    <t>Note: This BOM is derived from the publically distributed BOM (Rev.1F) produced by Luke Dyson 2010.  I have made some changes based on my personal preferences.  I populated two successful PCBs based on my version.  Use this list at your own discretion.</t>
  </si>
  <si>
    <t>2016-12</t>
  </si>
  <si>
    <t>Do not use 6116-20, these tend to fail the powerup SRAM test.  Use parts rated 150ns or faster.</t>
  </si>
  <si>
    <t>7406</t>
  </si>
  <si>
    <t>2764</t>
  </si>
  <si>
    <t>338-3295-ND
539-150473J250BB</t>
  </si>
  <si>
    <t>This part is larger than original but works well.  I tried a cheaper ceramic part here but it contributed to slightly less accurate graphics.</t>
  </si>
  <si>
    <t>C77</t>
  </si>
  <si>
    <t>C12, C29, C38</t>
  </si>
  <si>
    <t>338-3073-ND</t>
  </si>
  <si>
    <t>CD5EC390J03F</t>
  </si>
  <si>
    <t>Mouser 598-CD5EC390JO3F</t>
  </si>
  <si>
    <t>Too big</t>
  </si>
  <si>
    <t>smaller, fits better, cheaper</t>
  </si>
  <si>
    <t>338-2633-ND</t>
  </si>
  <si>
    <t>CD5CC100J03F</t>
  </si>
  <si>
    <t>Mouser 598-CD5CC100JO3F</t>
  </si>
  <si>
    <t>338-3078-ND</t>
  </si>
  <si>
    <t>CD5FA151J03F</t>
  </si>
  <si>
    <t>Mouser 598-CD5FA151JO3F</t>
  </si>
  <si>
    <t>fits better PCB requires radial 5mm LS, MICA is correct material.  I tried a cheaper ceramic part here but it contributed to less accurate graphics.</t>
  </si>
  <si>
    <t>Too big.</t>
  </si>
  <si>
    <t>Axial is wrong package, should be MICA</t>
  </si>
  <si>
    <t>smaller, fits better, cheaper
If C13, C30 were populated, I'd use MICA parts. C4 and C32 are MICA on an original board but I used ceramic parts for them and they worked fine.</t>
  </si>
  <si>
    <t>Atari Quantum Reproduction PCB Bill Of Materials, Revised: Nov. 9, 2013</t>
  </si>
  <si>
    <t>smaller,  fits better.  I tried a cheaper ceramic part here (as I used at C77) but it contributed to less accurate graphics, especially C38.</t>
  </si>
  <si>
    <t>smaller,  fits better.  I tried a cheaper ceramic part here (as I used at C77) but it contributed to less accurate graphics</t>
  </si>
  <si>
    <t>Used TP loops instead of 1/4" quik-connect terminals because PCB holes were too small.  You can install 2 TP loops in the qc holes if you prefer.</t>
  </si>
  <si>
    <t>Custom discrete component replacement for original Atari custom semiconductor.  I installed these on top side laying down using double-sided adhesive foam tape and clipped leads.  These could have been bottom mounted the same way or mounted vertically on top side using right-angle 0.025" square header pins.
http://www.biltronix.com/Space_Duel_to_Major_Havoc_Conversion_Board.html#VDR</t>
  </si>
  <si>
    <t>A modern MOV is inappropriate in this application. Linearity adjustment will be impossible to achieve.</t>
  </si>
</sst>
</file>

<file path=xl/styles.xml><?xml version="1.0" encoding="utf-8"?>
<styleSheet xmlns="http://schemas.openxmlformats.org/spreadsheetml/2006/main">
  <numFmts count="1">
    <numFmt numFmtId="44" formatCode="_(&quot;$&quot;* #,##0.00_);_(&quot;$&quot;* \(#,##0.00\);_(&quot;$&quot;* &quot;-&quot;??_);_(@_)"/>
  </numFmts>
  <fonts count="20">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u/>
      <sz val="8.25"/>
      <color theme="10"/>
      <name val="Calibri"/>
      <family val="2"/>
    </font>
    <font>
      <u/>
      <sz val="11"/>
      <color theme="10"/>
      <name val="Calibri"/>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style="thin">
        <color theme="1"/>
      </right>
      <top/>
      <bottom/>
      <diagonal/>
    </border>
    <border>
      <left style="thin">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3" fillId="26" borderId="0" applyNumberFormat="0" applyBorder="0" applyAlignment="0" applyProtection="0"/>
    <xf numFmtId="0" fontId="4" fillId="27" borderId="1" applyNumberFormat="0" applyAlignment="0" applyProtection="0"/>
    <xf numFmtId="0" fontId="5" fillId="28" borderId="2" applyNumberFormat="0" applyAlignment="0" applyProtection="0"/>
    <xf numFmtId="44" fontId="1" fillId="0" borderId="0" applyFont="0" applyFill="0" applyBorder="0" applyAlignment="0" applyProtection="0"/>
    <xf numFmtId="0" fontId="6" fillId="0" borderId="0" applyNumberFormat="0" applyFill="0" applyBorder="0" applyAlignment="0" applyProtection="0"/>
    <xf numFmtId="0" fontId="7" fillId="29"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30" borderId="1" applyNumberFormat="0" applyAlignment="0" applyProtection="0"/>
    <xf numFmtId="0" fontId="12" fillId="0" borderId="6" applyNumberFormat="0" applyFill="0" applyAlignment="0" applyProtection="0"/>
    <xf numFmtId="0" fontId="13" fillId="31" borderId="0" applyNumberFormat="0" applyBorder="0" applyAlignment="0" applyProtection="0"/>
    <xf numFmtId="0" fontId="1" fillId="32" borderId="7" applyNumberFormat="0" applyFont="0" applyAlignment="0" applyProtection="0"/>
    <xf numFmtId="0" fontId="14" fillId="27"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alignment vertical="top"/>
      <protection locked="0"/>
    </xf>
  </cellStyleXfs>
  <cellXfs count="52">
    <xf numFmtId="0" fontId="0" fillId="0" borderId="0" xfId="0"/>
    <xf numFmtId="0" fontId="0" fillId="0" borderId="0" xfId="0" applyAlignment="1">
      <alignment vertical="top" wrapText="1"/>
    </xf>
    <xf numFmtId="49" fontId="0" fillId="0" borderId="0" xfId="0" applyNumberFormat="1" applyAlignment="1">
      <alignment horizontal="center" vertical="top" wrapText="1"/>
    </xf>
    <xf numFmtId="0" fontId="0" fillId="0" borderId="0" xfId="0" applyAlignment="1">
      <alignment horizontal="center" vertical="top" wrapText="1"/>
    </xf>
    <xf numFmtId="44" fontId="0" fillId="0" borderId="0" xfId="0" applyNumberFormat="1" applyAlignment="1">
      <alignment vertical="top" wrapText="1"/>
    </xf>
    <xf numFmtId="0" fontId="7" fillId="29" borderId="0" xfId="30"/>
    <xf numFmtId="0" fontId="3" fillId="26" borderId="0" xfId="25"/>
    <xf numFmtId="0" fontId="0" fillId="0" borderId="0" xfId="0" applyAlignment="1">
      <alignment vertical="top" wrapText="1"/>
    </xf>
    <xf numFmtId="0" fontId="1" fillId="11" borderId="10" xfId="10" applyBorder="1" applyAlignment="1">
      <alignment vertical="top" wrapText="1"/>
    </xf>
    <xf numFmtId="0" fontId="0" fillId="0" borderId="11" xfId="0" applyBorder="1" applyAlignment="1">
      <alignment vertical="top" wrapText="1"/>
    </xf>
    <xf numFmtId="0" fontId="7" fillId="29" borderId="11" xfId="30" applyBorder="1" applyAlignment="1">
      <alignment vertical="top" wrapText="1"/>
    </xf>
    <xf numFmtId="0" fontId="1" fillId="11" borderId="11" xfId="10" applyBorder="1" applyAlignment="1">
      <alignment vertical="top" wrapText="1"/>
    </xf>
    <xf numFmtId="0" fontId="3" fillId="26" borderId="11" xfId="25" applyBorder="1" applyAlignment="1">
      <alignment vertical="top" wrapText="1"/>
    </xf>
    <xf numFmtId="0" fontId="3" fillId="26" borderId="11" xfId="25" applyBorder="1" applyAlignment="1">
      <alignment wrapText="1"/>
    </xf>
    <xf numFmtId="0" fontId="13" fillId="32" borderId="11" xfId="38" applyFont="1" applyBorder="1" applyAlignment="1">
      <alignment vertical="top" wrapText="1"/>
    </xf>
    <xf numFmtId="0" fontId="0" fillId="0" borderId="12" xfId="0" applyBorder="1" applyAlignment="1">
      <alignment vertical="top" wrapText="1"/>
    </xf>
    <xf numFmtId="0" fontId="0" fillId="0" borderId="12" xfId="0" applyBorder="1" applyAlignment="1">
      <alignment horizontal="center" vertical="top" wrapText="1"/>
    </xf>
    <xf numFmtId="49" fontId="0" fillId="0" borderId="12" xfId="0" applyNumberFormat="1" applyBorder="1" applyAlignment="1">
      <alignment horizontal="center" vertical="top" wrapText="1"/>
    </xf>
    <xf numFmtId="0" fontId="0" fillId="0" borderId="13" xfId="0" applyBorder="1" applyAlignment="1">
      <alignment vertical="top" wrapText="1"/>
    </xf>
    <xf numFmtId="0" fontId="3" fillId="26" borderId="14" xfId="25" applyBorder="1" applyAlignment="1">
      <alignment vertical="top" wrapText="1"/>
    </xf>
    <xf numFmtId="0" fontId="3" fillId="26" borderId="14" xfId="25" applyBorder="1" applyAlignment="1">
      <alignment horizontal="center" vertical="top" wrapText="1"/>
    </xf>
    <xf numFmtId="49" fontId="3" fillId="26" borderId="14" xfId="25" applyNumberFormat="1" applyBorder="1" applyAlignment="1">
      <alignment horizontal="center" vertical="top" wrapText="1"/>
    </xf>
    <xf numFmtId="44" fontId="3" fillId="26" borderId="14" xfId="25" applyNumberFormat="1" applyBorder="1" applyAlignment="1">
      <alignment vertical="top" wrapText="1"/>
    </xf>
    <xf numFmtId="0" fontId="3" fillId="26" borderId="15" xfId="25" applyBorder="1" applyAlignment="1">
      <alignment vertical="top" wrapText="1"/>
    </xf>
    <xf numFmtId="0" fontId="3" fillId="26" borderId="16" xfId="25" applyBorder="1" applyAlignment="1">
      <alignment vertical="top" wrapText="1"/>
    </xf>
    <xf numFmtId="0" fontId="7" fillId="29" borderId="16" xfId="30" applyBorder="1" applyAlignment="1">
      <alignment vertical="top" wrapText="1"/>
    </xf>
    <xf numFmtId="0" fontId="3" fillId="26" borderId="17" xfId="25" applyBorder="1" applyAlignment="1">
      <alignment vertical="top" wrapText="1"/>
    </xf>
    <xf numFmtId="44" fontId="0" fillId="0" borderId="12" xfId="28" applyFont="1" applyBorder="1" applyAlignment="1">
      <alignment vertical="top" wrapText="1"/>
    </xf>
    <xf numFmtId="44" fontId="1" fillId="0" borderId="12" xfId="28" applyFont="1" applyBorder="1" applyAlignment="1">
      <alignment vertical="top" wrapText="1"/>
    </xf>
    <xf numFmtId="0" fontId="0" fillId="0" borderId="0" xfId="0" applyAlignment="1">
      <alignment vertical="top"/>
    </xf>
    <xf numFmtId="0" fontId="0" fillId="0" borderId="11" xfId="0" applyBorder="1" applyAlignment="1">
      <alignment wrapText="1"/>
    </xf>
    <xf numFmtId="0" fontId="17" fillId="26" borderId="18" xfId="25" applyFont="1" applyBorder="1" applyAlignment="1">
      <alignment wrapText="1"/>
    </xf>
    <xf numFmtId="0" fontId="0" fillId="0" borderId="11" xfId="0" applyBorder="1" applyAlignment="1">
      <alignment horizontal="center" wrapText="1"/>
    </xf>
    <xf numFmtId="0" fontId="3" fillId="26" borderId="18" xfId="25" applyBorder="1" applyAlignment="1">
      <alignment wrapText="1"/>
    </xf>
    <xf numFmtId="0" fontId="3" fillId="26" borderId="18" xfId="25" applyBorder="1" applyAlignment="1">
      <alignment horizontal="center" wrapText="1"/>
    </xf>
    <xf numFmtId="44" fontId="3" fillId="26" borderId="18" xfId="25" applyNumberFormat="1" applyBorder="1" applyAlignment="1">
      <alignment wrapText="1"/>
    </xf>
    <xf numFmtId="0" fontId="3" fillId="26" borderId="19" xfId="25" applyBorder="1" applyAlignment="1">
      <alignment wrapText="1"/>
    </xf>
    <xf numFmtId="0" fontId="19" fillId="0" borderId="11" xfId="43" applyFont="1" applyBorder="1" applyAlignment="1" applyProtection="1">
      <alignment wrapText="1"/>
    </xf>
    <xf numFmtId="0" fontId="0" fillId="0" borderId="0" xfId="0" applyBorder="1" applyAlignment="1">
      <alignment vertical="top"/>
    </xf>
    <xf numFmtId="0" fontId="0" fillId="0" borderId="0" xfId="0" applyBorder="1" applyAlignment="1">
      <alignment vertical="top" wrapText="1"/>
    </xf>
    <xf numFmtId="0" fontId="13" fillId="31" borderId="21" xfId="37" applyBorder="1" applyAlignment="1">
      <alignment vertical="top" wrapText="1"/>
    </xf>
    <xf numFmtId="0" fontId="1" fillId="12" borderId="20" xfId="11" applyBorder="1" applyAlignment="1">
      <alignment vertical="top" wrapText="1"/>
    </xf>
    <xf numFmtId="0" fontId="0" fillId="32" borderId="11" xfId="38" applyFont="1" applyBorder="1" applyAlignment="1">
      <alignment vertical="top" wrapText="1"/>
    </xf>
    <xf numFmtId="0" fontId="0" fillId="0" borderId="0" xfId="0" applyBorder="1"/>
    <xf numFmtId="0" fontId="0" fillId="0" borderId="0" xfId="0" applyAlignment="1">
      <alignment wrapText="1"/>
    </xf>
    <xf numFmtId="0" fontId="0" fillId="0" borderId="11" xfId="0" quotePrefix="1" applyBorder="1" applyAlignment="1">
      <alignment wrapText="1"/>
    </xf>
    <xf numFmtId="0" fontId="7" fillId="0" borderId="11" xfId="30" applyFill="1" applyBorder="1" applyAlignment="1">
      <alignment vertical="top" wrapText="1"/>
    </xf>
    <xf numFmtId="0" fontId="1" fillId="0" borderId="11" xfId="10" applyFill="1" applyBorder="1" applyAlignment="1">
      <alignment vertical="top" wrapText="1"/>
    </xf>
    <xf numFmtId="0" fontId="3" fillId="0" borderId="11" xfId="25" applyFill="1" applyBorder="1" applyAlignment="1">
      <alignment vertical="top" wrapText="1"/>
    </xf>
    <xf numFmtId="0" fontId="7" fillId="0" borderId="16" xfId="30" applyFill="1" applyBorder="1" applyAlignment="1">
      <alignment vertical="top" wrapText="1"/>
    </xf>
    <xf numFmtId="0" fontId="1" fillId="0" borderId="16" xfId="10" applyFill="1" applyBorder="1" applyAlignment="1">
      <alignment vertical="top" wrapText="1"/>
    </xf>
    <xf numFmtId="0" fontId="1" fillId="0" borderId="11" xfId="11" applyFill="1" applyBorder="1" applyAlignment="1">
      <alignment vertical="top"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43"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292100</xdr:colOff>
      <xdr:row>129</xdr:row>
      <xdr:rowOff>114300</xdr:rowOff>
    </xdr:from>
    <xdr:to>
      <xdr:col>9</xdr:col>
      <xdr:colOff>1816100</xdr:colOff>
      <xdr:row>138</xdr:row>
      <xdr:rowOff>177800</xdr:rowOff>
    </xdr:to>
    <xdr:sp macro="" textlink="">
      <xdr:nvSpPr>
        <xdr:cNvPr id="2" name="TextBox 1"/>
        <xdr:cNvSpPr txBox="1"/>
      </xdr:nvSpPr>
      <xdr:spPr>
        <a:xfrm>
          <a:off x="1739900" y="43637200"/>
          <a:ext cx="11658600" cy="177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  Do not substitute 2N3904/06</a:t>
          </a:r>
          <a:r>
            <a:rPr lang="en-US" sz="1100" baseline="0"/>
            <a:t> with MPSA06/56 respectively.</a:t>
          </a:r>
          <a:endParaRPr lang="en-US" sz="1100"/>
        </a:p>
        <a:p>
          <a:r>
            <a:rPr lang="en-US" sz="1100"/>
            <a:t>In most applications, MPSA06/56 is a superior substitute for 2N3904/06 however when used for Q7 and Q8, the turn-off time of Q8 is slowed from 200ns to 2000ns.  This causes a severe graphics deformation error such as slanted text,</a:t>
          </a:r>
          <a:r>
            <a:rPr lang="en-US" sz="1100" baseline="0"/>
            <a:t> missing electrons, fuzzy atoms, etc.  It is likely that changing the values of certain resistors and capacitors supporting Q7 and Q8 could restore the correct switching speed, the fact is that it's just not worth the effort.  Installing the MPSA06/56 parts simply provides no advantage in this case.</a:t>
          </a:r>
        </a:p>
        <a:p>
          <a:r>
            <a:rPr lang="en-US" sz="1100" baseline="0"/>
            <a:t>FYI:</a:t>
          </a:r>
        </a:p>
        <a:p>
          <a:r>
            <a:rPr lang="en-US" sz="1100" baseline="0"/>
            <a:t>The MPSA06 works very well as Q17 (sh 3B, clock oscillator).</a:t>
          </a:r>
        </a:p>
        <a:p>
          <a:r>
            <a:rPr lang="en-US" sz="1100" baseline="0"/>
            <a:t>The MPSA06 appeared to work okay for Q9, Q10, Q11 (sh 9A, RGB outputs).</a:t>
          </a:r>
        </a:p>
        <a:p>
          <a:r>
            <a:rPr lang="en-US" sz="1100" baseline="0"/>
            <a:t>The MPSA06 appeared to work okay for Q13, Q14, along with MPSA56 for Q12 (sh 8B, Z Intensity circuit).</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iltronix.com/Space_Duel_to_Major_Havoc_Conversion_Board.html" TargetMode="External"/><Relationship Id="rId1" Type="http://schemas.openxmlformats.org/officeDocument/2006/relationships/hyperlink" Target="http://www.biltronix.com/bxavg.html"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W128"/>
  <sheetViews>
    <sheetView tabSelected="1" topLeftCell="K1" zoomScale="75" zoomScaleNormal="75" workbookViewId="0">
      <pane ySplit="7" topLeftCell="A24" activePane="bottomLeft" state="frozen"/>
      <selection pane="bottomLeft" activeCell="R37" sqref="R37"/>
    </sheetView>
  </sheetViews>
  <sheetFormatPr defaultRowHeight="15"/>
  <cols>
    <col min="1" max="1" width="9.140625" style="7"/>
    <col min="2" max="2" width="9.7109375" style="3" customWidth="1"/>
    <col min="3" max="3" width="8.7109375" style="3" bestFit="1" customWidth="1"/>
    <col min="4" max="4" width="28" style="29" bestFit="1" customWidth="1"/>
    <col min="5" max="5" width="24.85546875" style="2" bestFit="1" customWidth="1"/>
    <col min="6" max="6" width="12.140625" style="3" customWidth="1"/>
    <col min="7" max="7" width="27.140625" style="1" bestFit="1" customWidth="1"/>
    <col min="8" max="8" width="19.7109375" style="1" bestFit="1" customWidth="1"/>
    <col min="9" max="9" width="22.7109375" style="1" customWidth="1"/>
    <col min="10" max="10" width="31.5703125" style="1" customWidth="1"/>
    <col min="11" max="11" width="9.140625" style="1" customWidth="1"/>
    <col min="12" max="12" width="11.28515625" style="1" customWidth="1"/>
    <col min="13" max="13" width="30.42578125" style="1" customWidth="1"/>
    <col min="14" max="14" width="23" style="1" customWidth="1"/>
    <col min="15" max="16" width="9.140625" style="1" hidden="1" customWidth="1"/>
    <col min="17" max="17" width="48.140625" style="1" customWidth="1"/>
    <col min="18" max="18" width="32.140625" style="7" customWidth="1"/>
    <col min="19" max="19" width="13.85546875" style="7" customWidth="1"/>
    <col min="20" max="20" width="21.140625" style="7" customWidth="1"/>
    <col min="21" max="21" width="14.42578125" style="7" customWidth="1"/>
    <col min="22" max="22" width="18" style="7" customWidth="1"/>
  </cols>
  <sheetData>
    <row r="1" spans="1:23">
      <c r="A1" s="38" t="s">
        <v>663</v>
      </c>
      <c r="G1" s="7"/>
      <c r="H1" s="7"/>
      <c r="I1" s="7"/>
      <c r="J1" s="7"/>
      <c r="K1" s="7"/>
      <c r="L1" s="7"/>
      <c r="M1" s="7"/>
      <c r="N1" s="7"/>
      <c r="O1" s="7"/>
      <c r="P1" s="7"/>
      <c r="Q1" s="7"/>
    </row>
    <row r="2" spans="1:23">
      <c r="A2" s="38" t="s">
        <v>638</v>
      </c>
      <c r="G2" s="7"/>
      <c r="H2" s="7"/>
      <c r="I2" s="7"/>
      <c r="J2" s="7"/>
      <c r="K2" s="7"/>
      <c r="L2" s="7"/>
      <c r="M2" s="7"/>
      <c r="N2" s="7"/>
      <c r="O2" s="7"/>
      <c r="P2" s="7"/>
      <c r="Q2" s="7"/>
    </row>
    <row r="3" spans="1:23">
      <c r="A3" s="29" t="s">
        <v>639</v>
      </c>
      <c r="G3" s="7"/>
      <c r="H3" s="7"/>
      <c r="I3" s="7"/>
      <c r="J3" s="7"/>
      <c r="K3" s="7"/>
      <c r="L3" s="7"/>
      <c r="M3" s="7"/>
      <c r="N3" s="7"/>
      <c r="O3" s="7"/>
      <c r="P3" s="7"/>
      <c r="Q3" s="7"/>
    </row>
    <row r="4" spans="1:23">
      <c r="A4" s="29"/>
      <c r="G4" s="7"/>
      <c r="H4" s="7"/>
      <c r="I4" s="7"/>
      <c r="J4" s="7"/>
      <c r="K4" s="7"/>
      <c r="L4" s="7"/>
      <c r="M4" s="7"/>
      <c r="N4" s="7"/>
      <c r="O4" s="7"/>
      <c r="P4" s="7"/>
      <c r="Q4" s="7"/>
    </row>
    <row r="5" spans="1:23" ht="15" customHeight="1">
      <c r="A5" s="39"/>
      <c r="B5" s="39"/>
      <c r="C5" s="39"/>
      <c r="D5" s="39"/>
      <c r="E5" s="39"/>
      <c r="F5" s="39"/>
      <c r="G5" s="10" t="s">
        <v>415</v>
      </c>
      <c r="H5" s="40" t="s">
        <v>416</v>
      </c>
      <c r="I5" s="8" t="s">
        <v>418</v>
      </c>
      <c r="J5" s="41" t="s">
        <v>417</v>
      </c>
      <c r="K5" s="12" t="s">
        <v>419</v>
      </c>
      <c r="L5" s="39"/>
      <c r="M5" s="42" t="s">
        <v>510</v>
      </c>
      <c r="N5" s="39"/>
      <c r="O5" s="39"/>
      <c r="P5" s="39"/>
      <c r="Q5" s="39"/>
    </row>
    <row r="7" spans="1:23" s="43" customFormat="1" ht="30">
      <c r="A7" s="15" t="s">
        <v>511</v>
      </c>
      <c r="B7" s="16" t="s">
        <v>0</v>
      </c>
      <c r="C7" s="16" t="s">
        <v>1</v>
      </c>
      <c r="D7" s="15" t="s">
        <v>2</v>
      </c>
      <c r="E7" s="17" t="s">
        <v>3</v>
      </c>
      <c r="F7" s="16" t="s">
        <v>4</v>
      </c>
      <c r="G7" s="15" t="s">
        <v>5</v>
      </c>
      <c r="H7" s="15" t="s">
        <v>6</v>
      </c>
      <c r="I7" s="15" t="s">
        <v>7</v>
      </c>
      <c r="J7" s="15" t="s">
        <v>8</v>
      </c>
      <c r="K7" s="15" t="s">
        <v>9</v>
      </c>
      <c r="L7" s="15" t="s">
        <v>635</v>
      </c>
      <c r="M7" s="15" t="s">
        <v>375</v>
      </c>
      <c r="N7" s="15" t="s">
        <v>376</v>
      </c>
      <c r="O7" s="15"/>
      <c r="P7" s="15"/>
      <c r="Q7" s="18" t="s">
        <v>487</v>
      </c>
      <c r="R7" s="9" t="s">
        <v>563</v>
      </c>
      <c r="S7" s="9" t="s">
        <v>5</v>
      </c>
      <c r="T7" s="9" t="s">
        <v>6</v>
      </c>
      <c r="U7" s="9" t="s">
        <v>7</v>
      </c>
      <c r="V7" s="9" t="s">
        <v>8</v>
      </c>
      <c r="W7"/>
    </row>
    <row r="8" spans="1:23">
      <c r="A8" s="30"/>
      <c r="B8" s="32">
        <v>1</v>
      </c>
      <c r="C8" s="32">
        <v>1</v>
      </c>
      <c r="D8" s="30" t="s">
        <v>10</v>
      </c>
      <c r="E8" s="30" t="s">
        <v>11</v>
      </c>
      <c r="F8" s="32" t="s">
        <v>496</v>
      </c>
      <c r="G8" s="30" t="s">
        <v>12</v>
      </c>
      <c r="H8" s="30" t="s">
        <v>13</v>
      </c>
      <c r="I8" s="30" t="s">
        <v>14</v>
      </c>
      <c r="J8" s="30" t="s">
        <v>11</v>
      </c>
      <c r="K8" s="30">
        <v>0.03</v>
      </c>
      <c r="L8" s="30">
        <f>PRODUCT(C8,K8)</f>
        <v>0.03</v>
      </c>
      <c r="M8" s="30"/>
      <c r="N8" s="30"/>
      <c r="O8" s="30"/>
      <c r="P8" s="30"/>
      <c r="Q8" s="30"/>
      <c r="R8" s="46"/>
      <c r="S8" s="46"/>
      <c r="T8" s="46"/>
      <c r="U8" s="46"/>
      <c r="V8" s="46"/>
    </row>
    <row r="9" spans="1:23" ht="45">
      <c r="A9" s="30"/>
      <c r="B9" s="32">
        <f>B8+1</f>
        <v>2</v>
      </c>
      <c r="C9" s="32">
        <v>3</v>
      </c>
      <c r="D9" s="30" t="s">
        <v>484</v>
      </c>
      <c r="E9" s="30" t="s">
        <v>503</v>
      </c>
      <c r="F9" s="32" t="s">
        <v>509</v>
      </c>
      <c r="G9" s="30" t="s">
        <v>505</v>
      </c>
      <c r="H9" s="30" t="s">
        <v>506</v>
      </c>
      <c r="I9" s="30" t="s">
        <v>178</v>
      </c>
      <c r="J9" s="30" t="s">
        <v>503</v>
      </c>
      <c r="K9" s="30">
        <v>0.13</v>
      </c>
      <c r="L9" s="30">
        <f>PRODUCT(C9,K9)</f>
        <v>0.39</v>
      </c>
      <c r="M9" s="30" t="s">
        <v>507</v>
      </c>
      <c r="N9" s="30" t="s">
        <v>502</v>
      </c>
      <c r="O9" s="30"/>
      <c r="P9" s="30"/>
      <c r="Q9" s="30" t="s">
        <v>504</v>
      </c>
      <c r="R9" s="12" t="s">
        <v>561</v>
      </c>
      <c r="S9" s="12" t="s">
        <v>15</v>
      </c>
      <c r="T9" s="12" t="s">
        <v>16</v>
      </c>
      <c r="U9" s="12" t="s">
        <v>562</v>
      </c>
      <c r="V9" s="12" t="s">
        <v>16</v>
      </c>
    </row>
    <row r="10" spans="1:23">
      <c r="A10" s="30"/>
      <c r="B10" s="32">
        <f>B9+1</f>
        <v>3</v>
      </c>
      <c r="C10" s="32">
        <v>1</v>
      </c>
      <c r="D10" s="30" t="s">
        <v>17</v>
      </c>
      <c r="E10" s="30" t="s">
        <v>18</v>
      </c>
      <c r="F10" s="32" t="s">
        <v>497</v>
      </c>
      <c r="G10" s="30" t="s">
        <v>12</v>
      </c>
      <c r="H10" s="30" t="s">
        <v>19</v>
      </c>
      <c r="I10" s="30" t="s">
        <v>20</v>
      </c>
      <c r="J10" s="30" t="s">
        <v>18</v>
      </c>
      <c r="K10" s="30">
        <v>0.1</v>
      </c>
      <c r="L10" s="30">
        <f t="shared" ref="L10:L46" si="0">PRODUCT(C10,K10)</f>
        <v>0.1</v>
      </c>
      <c r="M10" s="30" t="s">
        <v>377</v>
      </c>
      <c r="N10" s="30" t="s">
        <v>374</v>
      </c>
      <c r="O10" s="30"/>
      <c r="P10" s="30"/>
      <c r="Q10" s="30"/>
      <c r="R10" s="47"/>
      <c r="S10" s="47"/>
      <c r="T10" s="47"/>
      <c r="U10" s="47"/>
      <c r="V10" s="47"/>
    </row>
    <row r="11" spans="1:23">
      <c r="A11" s="30"/>
      <c r="B11" s="32">
        <f t="shared" ref="B11:B70" si="1">B10+1</f>
        <v>4</v>
      </c>
      <c r="C11" s="32">
        <v>1</v>
      </c>
      <c r="D11" s="30" t="s">
        <v>21</v>
      </c>
      <c r="E11" s="30" t="s">
        <v>22</v>
      </c>
      <c r="F11" s="32" t="s">
        <v>22</v>
      </c>
      <c r="G11" s="30" t="s">
        <v>12</v>
      </c>
      <c r="H11" s="30" t="s">
        <v>23</v>
      </c>
      <c r="I11" s="30" t="s">
        <v>24</v>
      </c>
      <c r="J11" s="30" t="s">
        <v>25</v>
      </c>
      <c r="K11" s="30">
        <v>0.22</v>
      </c>
      <c r="L11" s="30">
        <f t="shared" si="0"/>
        <v>0.22</v>
      </c>
      <c r="M11" s="30"/>
      <c r="N11" s="30" t="s">
        <v>405</v>
      </c>
      <c r="O11" s="30"/>
      <c r="P11" s="30"/>
      <c r="Q11" s="30"/>
      <c r="R11" s="46"/>
      <c r="S11" s="46"/>
      <c r="T11" s="46"/>
      <c r="U11" s="46"/>
      <c r="V11" s="46"/>
    </row>
    <row r="12" spans="1:23" ht="246.75" customHeight="1">
      <c r="A12" s="30"/>
      <c r="B12" s="32">
        <f t="shared" si="1"/>
        <v>5</v>
      </c>
      <c r="C12" s="32">
        <v>75</v>
      </c>
      <c r="D12" s="30" t="s">
        <v>618</v>
      </c>
      <c r="E12" s="30" t="s">
        <v>26</v>
      </c>
      <c r="F12" s="32" t="s">
        <v>498</v>
      </c>
      <c r="G12" s="30" t="s">
        <v>12</v>
      </c>
      <c r="H12" s="30" t="s">
        <v>27</v>
      </c>
      <c r="I12" s="30" t="s">
        <v>28</v>
      </c>
      <c r="J12" s="30" t="s">
        <v>29</v>
      </c>
      <c r="K12" s="30">
        <v>0.09</v>
      </c>
      <c r="L12" s="30">
        <f t="shared" si="0"/>
        <v>6.75</v>
      </c>
      <c r="M12" s="30" t="s">
        <v>378</v>
      </c>
      <c r="N12" s="30"/>
      <c r="O12" s="30"/>
      <c r="P12" s="30"/>
      <c r="Q12" s="30"/>
      <c r="R12" s="47"/>
      <c r="S12" s="47"/>
      <c r="T12" s="47"/>
      <c r="U12" s="47"/>
      <c r="V12" s="47"/>
    </row>
    <row r="13" spans="1:23" ht="45">
      <c r="A13" s="30"/>
      <c r="B13" s="32">
        <f t="shared" si="1"/>
        <v>6</v>
      </c>
      <c r="C13" s="32">
        <v>1</v>
      </c>
      <c r="D13" s="30" t="s">
        <v>624</v>
      </c>
      <c r="E13" s="30" t="s">
        <v>625</v>
      </c>
      <c r="F13" s="32" t="s">
        <v>498</v>
      </c>
      <c r="G13" s="30" t="s">
        <v>324</v>
      </c>
      <c r="H13" s="30" t="s">
        <v>564</v>
      </c>
      <c r="I13" s="30" t="s">
        <v>35</v>
      </c>
      <c r="J13" s="30" t="s">
        <v>567</v>
      </c>
      <c r="K13" s="30">
        <v>0.51</v>
      </c>
      <c r="L13" s="30">
        <f t="shared" si="0"/>
        <v>0.51</v>
      </c>
      <c r="M13" s="30" t="s">
        <v>565</v>
      </c>
      <c r="N13" s="30" t="s">
        <v>566</v>
      </c>
      <c r="O13" s="30"/>
      <c r="P13" s="30"/>
      <c r="Q13" s="30" t="s">
        <v>568</v>
      </c>
      <c r="R13" s="12" t="s">
        <v>569</v>
      </c>
      <c r="S13" s="12" t="s">
        <v>12</v>
      </c>
      <c r="T13" s="12" t="s">
        <v>30</v>
      </c>
      <c r="U13" s="12" t="s">
        <v>31</v>
      </c>
      <c r="V13" s="12" t="s">
        <v>32</v>
      </c>
    </row>
    <row r="14" spans="1:23">
      <c r="A14" s="30"/>
      <c r="B14" s="32">
        <f t="shared" si="1"/>
        <v>7</v>
      </c>
      <c r="C14" s="32">
        <v>1</v>
      </c>
      <c r="D14" s="30" t="s">
        <v>519</v>
      </c>
      <c r="E14" s="30" t="s">
        <v>33</v>
      </c>
      <c r="F14" s="32" t="s">
        <v>498</v>
      </c>
      <c r="G14" s="30" t="s">
        <v>12</v>
      </c>
      <c r="H14" s="30" t="s">
        <v>34</v>
      </c>
      <c r="I14" s="30" t="s">
        <v>35</v>
      </c>
      <c r="J14" s="30" t="s">
        <v>36</v>
      </c>
      <c r="K14" s="30">
        <v>0.47</v>
      </c>
      <c r="L14" s="30">
        <f t="shared" si="0"/>
        <v>0.47</v>
      </c>
      <c r="M14" s="30"/>
      <c r="N14" s="30"/>
      <c r="O14" s="30"/>
      <c r="P14" s="30"/>
      <c r="Q14" s="30"/>
      <c r="R14" s="47"/>
      <c r="S14" s="47"/>
      <c r="T14" s="47"/>
      <c r="U14" s="47"/>
      <c r="V14" s="47"/>
    </row>
    <row r="15" spans="1:23" ht="78" customHeight="1">
      <c r="A15" s="30"/>
      <c r="B15" s="32">
        <f t="shared" si="1"/>
        <v>8</v>
      </c>
      <c r="C15" s="32">
        <v>2</v>
      </c>
      <c r="D15" s="30" t="s">
        <v>433</v>
      </c>
      <c r="E15" s="30" t="s">
        <v>37</v>
      </c>
      <c r="F15" s="32" t="s">
        <v>498</v>
      </c>
      <c r="G15" s="30" t="s">
        <v>590</v>
      </c>
      <c r="H15" s="30" t="s">
        <v>644</v>
      </c>
      <c r="I15" s="30" t="s">
        <v>41</v>
      </c>
      <c r="J15" s="30" t="s">
        <v>372</v>
      </c>
      <c r="K15" s="30">
        <v>0.99</v>
      </c>
      <c r="L15" s="30">
        <f t="shared" si="0"/>
        <v>1.98</v>
      </c>
      <c r="M15" s="30"/>
      <c r="N15" s="30"/>
      <c r="O15" s="30"/>
      <c r="P15" s="30"/>
      <c r="Q15" s="30" t="s">
        <v>645</v>
      </c>
      <c r="S15" s="48"/>
      <c r="T15" s="48"/>
      <c r="U15" s="48"/>
      <c r="V15" s="48"/>
    </row>
    <row r="16" spans="1:23" ht="60">
      <c r="A16" s="30"/>
      <c r="B16" s="32">
        <f t="shared" si="1"/>
        <v>9</v>
      </c>
      <c r="C16" s="32">
        <v>2</v>
      </c>
      <c r="D16" s="30" t="s">
        <v>488</v>
      </c>
      <c r="E16" s="30" t="s">
        <v>42</v>
      </c>
      <c r="F16" s="32" t="s">
        <v>498</v>
      </c>
      <c r="G16" s="30" t="s">
        <v>324</v>
      </c>
      <c r="H16" s="30" t="s">
        <v>573</v>
      </c>
      <c r="I16" s="30" t="s">
        <v>35</v>
      </c>
      <c r="J16" s="30" t="s">
        <v>570</v>
      </c>
      <c r="K16" s="30">
        <v>0.22</v>
      </c>
      <c r="L16" s="30">
        <f t="shared" si="0"/>
        <v>0.44</v>
      </c>
      <c r="M16" s="30" t="s">
        <v>572</v>
      </c>
      <c r="N16" s="30" t="s">
        <v>571</v>
      </c>
      <c r="O16" s="30"/>
      <c r="P16" s="30"/>
      <c r="Q16" s="30" t="s">
        <v>662</v>
      </c>
      <c r="R16" s="12" t="s">
        <v>604</v>
      </c>
      <c r="S16" s="12" t="s">
        <v>12</v>
      </c>
      <c r="T16" s="12" t="s">
        <v>43</v>
      </c>
      <c r="U16" s="12" t="s">
        <v>28</v>
      </c>
      <c r="V16" s="12" t="s">
        <v>44</v>
      </c>
    </row>
    <row r="17" spans="1:22" ht="30">
      <c r="A17" s="30"/>
      <c r="B17" s="32">
        <f t="shared" si="1"/>
        <v>10</v>
      </c>
      <c r="C17" s="32">
        <v>1</v>
      </c>
      <c r="D17" s="30" t="s">
        <v>646</v>
      </c>
      <c r="E17" s="30" t="s">
        <v>40</v>
      </c>
      <c r="F17" s="32" t="s">
        <v>498</v>
      </c>
      <c r="G17" s="30" t="s">
        <v>324</v>
      </c>
      <c r="H17" s="30" t="s">
        <v>575</v>
      </c>
      <c r="I17" s="30" t="s">
        <v>35</v>
      </c>
      <c r="J17" s="30" t="s">
        <v>576</v>
      </c>
      <c r="K17" s="30">
        <v>0.31</v>
      </c>
      <c r="L17" s="30">
        <f t="shared" si="0"/>
        <v>0.31</v>
      </c>
      <c r="M17" s="30" t="s">
        <v>578</v>
      </c>
      <c r="N17" s="30" t="s">
        <v>577</v>
      </c>
      <c r="O17" s="30"/>
      <c r="P17" s="30"/>
      <c r="Q17" s="30" t="s">
        <v>652</v>
      </c>
      <c r="R17" s="12" t="s">
        <v>604</v>
      </c>
      <c r="S17" s="12" t="s">
        <v>522</v>
      </c>
      <c r="T17" s="12" t="s">
        <v>523</v>
      </c>
      <c r="U17" s="12" t="s">
        <v>41</v>
      </c>
      <c r="V17" s="12" t="s">
        <v>574</v>
      </c>
    </row>
    <row r="18" spans="1:22" ht="45">
      <c r="A18" s="30"/>
      <c r="B18" s="32">
        <f t="shared" si="1"/>
        <v>11</v>
      </c>
      <c r="C18" s="32">
        <v>3</v>
      </c>
      <c r="D18" s="30" t="s">
        <v>647</v>
      </c>
      <c r="E18" s="30" t="s">
        <v>40</v>
      </c>
      <c r="F18" s="32" t="s">
        <v>498</v>
      </c>
      <c r="G18" s="30" t="s">
        <v>324</v>
      </c>
      <c r="H18" s="30" t="s">
        <v>648</v>
      </c>
      <c r="I18" s="30" t="s">
        <v>41</v>
      </c>
      <c r="J18" s="30" t="s">
        <v>649</v>
      </c>
      <c r="K18" s="30">
        <v>2.48</v>
      </c>
      <c r="L18" s="30">
        <f t="shared" ref="L18" si="2">PRODUCT(C18,K18)</f>
        <v>7.4399999999999995</v>
      </c>
      <c r="M18" s="30" t="s">
        <v>650</v>
      </c>
      <c r="N18" s="30" t="s">
        <v>41</v>
      </c>
      <c r="O18" s="30"/>
      <c r="P18" s="30"/>
      <c r="Q18" s="30" t="s">
        <v>664</v>
      </c>
      <c r="R18" s="12" t="s">
        <v>660</v>
      </c>
      <c r="S18" s="12" t="s">
        <v>522</v>
      </c>
      <c r="T18" s="12" t="s">
        <v>523</v>
      </c>
      <c r="U18" s="12" t="s">
        <v>41</v>
      </c>
      <c r="V18" s="12" t="s">
        <v>574</v>
      </c>
    </row>
    <row r="19" spans="1:22" ht="45">
      <c r="A19" s="30"/>
      <c r="B19" s="32">
        <f>B17+1</f>
        <v>11</v>
      </c>
      <c r="C19" s="32">
        <v>1</v>
      </c>
      <c r="D19" s="30" t="s">
        <v>45</v>
      </c>
      <c r="E19" s="30" t="s">
        <v>46</v>
      </c>
      <c r="F19" s="32" t="s">
        <v>498</v>
      </c>
      <c r="G19" s="30" t="s">
        <v>324</v>
      </c>
      <c r="H19" s="30" t="s">
        <v>656</v>
      </c>
      <c r="I19" s="30" t="s">
        <v>41</v>
      </c>
      <c r="J19" s="30" t="s">
        <v>657</v>
      </c>
      <c r="K19" s="30">
        <v>4</v>
      </c>
      <c r="L19" s="30">
        <f t="shared" si="0"/>
        <v>4</v>
      </c>
      <c r="M19" s="30" t="s">
        <v>658</v>
      </c>
      <c r="N19" s="30" t="s">
        <v>657</v>
      </c>
      <c r="O19" s="30"/>
      <c r="P19" s="30"/>
      <c r="Q19" s="30" t="s">
        <v>659</v>
      </c>
      <c r="R19" s="12" t="s">
        <v>661</v>
      </c>
      <c r="S19" s="12" t="s">
        <v>12</v>
      </c>
      <c r="T19" s="12" t="s">
        <v>47</v>
      </c>
      <c r="U19" s="12" t="s">
        <v>28</v>
      </c>
      <c r="V19" s="12" t="s">
        <v>48</v>
      </c>
    </row>
    <row r="20" spans="1:22" ht="30">
      <c r="A20" s="30"/>
      <c r="B20" s="32">
        <f t="shared" si="1"/>
        <v>12</v>
      </c>
      <c r="C20" s="32">
        <v>9</v>
      </c>
      <c r="D20" s="30" t="s">
        <v>432</v>
      </c>
      <c r="E20" s="30" t="s">
        <v>49</v>
      </c>
      <c r="F20" s="32" t="s">
        <v>498</v>
      </c>
      <c r="G20" s="30" t="s">
        <v>12</v>
      </c>
      <c r="H20" s="30" t="s">
        <v>50</v>
      </c>
      <c r="I20" s="30" t="s">
        <v>51</v>
      </c>
      <c r="J20" s="30" t="s">
        <v>52</v>
      </c>
      <c r="K20" s="30">
        <v>0.26</v>
      </c>
      <c r="L20" s="30">
        <f t="shared" si="0"/>
        <v>2.34</v>
      </c>
      <c r="M20" s="30"/>
      <c r="N20" s="30"/>
      <c r="O20" s="30"/>
      <c r="P20" s="30"/>
      <c r="Q20" s="30"/>
      <c r="R20" s="47"/>
      <c r="S20" s="47"/>
      <c r="T20" s="47"/>
      <c r="U20" s="47"/>
      <c r="V20" s="47"/>
    </row>
    <row r="21" spans="1:22" ht="45">
      <c r="A21" s="30"/>
      <c r="B21" s="32">
        <f t="shared" si="1"/>
        <v>13</v>
      </c>
      <c r="C21" s="32">
        <v>1</v>
      </c>
      <c r="D21" s="30" t="s">
        <v>53</v>
      </c>
      <c r="E21" s="30" t="s">
        <v>54</v>
      </c>
      <c r="F21" s="32" t="s">
        <v>498</v>
      </c>
      <c r="G21" s="30" t="s">
        <v>324</v>
      </c>
      <c r="H21" s="30" t="s">
        <v>653</v>
      </c>
      <c r="I21" s="30" t="s">
        <v>41</v>
      </c>
      <c r="J21" s="30" t="s">
        <v>654</v>
      </c>
      <c r="K21" s="30">
        <v>1.9</v>
      </c>
      <c r="L21" s="30">
        <f t="shared" si="0"/>
        <v>1.9</v>
      </c>
      <c r="M21" s="30" t="s">
        <v>655</v>
      </c>
      <c r="N21" s="30" t="s">
        <v>654</v>
      </c>
      <c r="O21" s="30"/>
      <c r="P21" s="30"/>
      <c r="Q21" s="30" t="s">
        <v>665</v>
      </c>
      <c r="R21" s="12" t="s">
        <v>651</v>
      </c>
      <c r="S21" s="12" t="s">
        <v>12</v>
      </c>
      <c r="T21" s="12" t="s">
        <v>55</v>
      </c>
      <c r="U21" s="12" t="s">
        <v>41</v>
      </c>
      <c r="V21" s="12" t="s">
        <v>56</v>
      </c>
    </row>
    <row r="22" spans="1:22">
      <c r="A22" s="30"/>
      <c r="B22" s="32">
        <f t="shared" si="1"/>
        <v>14</v>
      </c>
      <c r="C22" s="32">
        <v>3</v>
      </c>
      <c r="D22" s="30" t="s">
        <v>431</v>
      </c>
      <c r="E22" s="30" t="s">
        <v>57</v>
      </c>
      <c r="F22" s="32" t="s">
        <v>498</v>
      </c>
      <c r="G22" s="30" t="s">
        <v>12</v>
      </c>
      <c r="H22" s="30" t="s">
        <v>58</v>
      </c>
      <c r="I22" s="30" t="s">
        <v>59</v>
      </c>
      <c r="J22" s="30" t="s">
        <v>60</v>
      </c>
      <c r="K22" s="30">
        <v>0.44</v>
      </c>
      <c r="L22" s="30">
        <f t="shared" si="0"/>
        <v>1.32</v>
      </c>
      <c r="M22" s="30"/>
      <c r="N22" s="30"/>
      <c r="O22" s="30"/>
      <c r="P22" s="30"/>
      <c r="Q22" s="30"/>
      <c r="R22" s="47"/>
      <c r="S22" s="47"/>
      <c r="T22" s="47"/>
      <c r="U22" s="47"/>
      <c r="V22" s="47"/>
    </row>
    <row r="23" spans="1:22">
      <c r="A23" s="30"/>
      <c r="B23" s="32">
        <f t="shared" si="1"/>
        <v>15</v>
      </c>
      <c r="C23" s="32">
        <v>3</v>
      </c>
      <c r="D23" s="30" t="s">
        <v>430</v>
      </c>
      <c r="E23" s="30" t="s">
        <v>422</v>
      </c>
      <c r="F23" s="32" t="s">
        <v>498</v>
      </c>
      <c r="G23" s="30" t="s">
        <v>12</v>
      </c>
      <c r="H23" s="30" t="s">
        <v>61</v>
      </c>
      <c r="I23" s="30" t="s">
        <v>62</v>
      </c>
      <c r="J23" s="30" t="s">
        <v>63</v>
      </c>
      <c r="K23" s="30">
        <v>0.54</v>
      </c>
      <c r="L23" s="30">
        <f t="shared" si="0"/>
        <v>1.62</v>
      </c>
      <c r="M23" s="30" t="s">
        <v>420</v>
      </c>
      <c r="N23" s="30" t="s">
        <v>421</v>
      </c>
      <c r="O23" s="30"/>
      <c r="P23" s="30"/>
      <c r="Q23" s="30"/>
      <c r="R23" s="47"/>
      <c r="S23" s="47"/>
      <c r="T23" s="47"/>
      <c r="U23" s="47"/>
      <c r="V23" s="47"/>
    </row>
    <row r="24" spans="1:22">
      <c r="A24" s="30"/>
      <c r="B24" s="32">
        <f t="shared" si="1"/>
        <v>16</v>
      </c>
      <c r="C24" s="32">
        <v>2</v>
      </c>
      <c r="D24" s="30" t="s">
        <v>429</v>
      </c>
      <c r="E24" s="30" t="s">
        <v>64</v>
      </c>
      <c r="F24" s="32" t="s">
        <v>498</v>
      </c>
      <c r="G24" s="30" t="s">
        <v>12</v>
      </c>
      <c r="H24" s="30" t="s">
        <v>65</v>
      </c>
      <c r="I24" s="30" t="s">
        <v>28</v>
      </c>
      <c r="J24" s="30" t="s">
        <v>66</v>
      </c>
      <c r="K24" s="30">
        <v>0.24</v>
      </c>
      <c r="L24" s="30">
        <f t="shared" si="0"/>
        <v>0.48</v>
      </c>
      <c r="M24" s="30"/>
      <c r="N24" s="30"/>
      <c r="O24" s="30"/>
      <c r="P24" s="30"/>
      <c r="Q24" s="30"/>
      <c r="R24" s="47"/>
      <c r="S24" s="47"/>
      <c r="T24" s="47"/>
      <c r="U24" s="47"/>
      <c r="V24" s="47"/>
    </row>
    <row r="25" spans="1:22" ht="30">
      <c r="A25" s="30"/>
      <c r="B25" s="32">
        <f t="shared" si="1"/>
        <v>17</v>
      </c>
      <c r="C25" s="32">
        <v>11</v>
      </c>
      <c r="D25" s="30" t="s">
        <v>428</v>
      </c>
      <c r="E25" s="30" t="s">
        <v>67</v>
      </c>
      <c r="F25" s="32" t="s">
        <v>498</v>
      </c>
      <c r="G25" s="30" t="s">
        <v>12</v>
      </c>
      <c r="H25" s="30" t="s">
        <v>68</v>
      </c>
      <c r="I25" s="30" t="s">
        <v>69</v>
      </c>
      <c r="J25" s="30" t="s">
        <v>70</v>
      </c>
      <c r="K25" s="30">
        <v>0.4</v>
      </c>
      <c r="L25" s="30">
        <f t="shared" si="0"/>
        <v>4.4000000000000004</v>
      </c>
      <c r="M25" s="30" t="s">
        <v>426</v>
      </c>
      <c r="N25" s="30" t="s">
        <v>427</v>
      </c>
      <c r="O25" s="30"/>
      <c r="P25" s="30"/>
      <c r="Q25" s="30"/>
      <c r="R25" s="47"/>
      <c r="S25" s="47"/>
      <c r="T25" s="47"/>
      <c r="U25" s="47"/>
      <c r="V25" s="47"/>
    </row>
    <row r="26" spans="1:22">
      <c r="A26" s="30"/>
      <c r="B26" s="32">
        <f t="shared" si="1"/>
        <v>18</v>
      </c>
      <c r="C26" s="32">
        <v>1</v>
      </c>
      <c r="D26" s="30" t="s">
        <v>71</v>
      </c>
      <c r="E26" s="30" t="s">
        <v>72</v>
      </c>
      <c r="F26" s="32" t="s">
        <v>498</v>
      </c>
      <c r="G26" s="30" t="s">
        <v>12</v>
      </c>
      <c r="H26" s="30" t="s">
        <v>73</v>
      </c>
      <c r="I26" s="30" t="s">
        <v>28</v>
      </c>
      <c r="J26" s="30" t="s">
        <v>74</v>
      </c>
      <c r="K26" s="30">
        <v>0.25</v>
      </c>
      <c r="L26" s="30">
        <f t="shared" si="0"/>
        <v>0.25</v>
      </c>
      <c r="M26" s="30"/>
      <c r="N26" s="30"/>
      <c r="O26" s="30"/>
      <c r="P26" s="30"/>
      <c r="Q26" s="30"/>
      <c r="R26" s="47"/>
      <c r="S26" s="47"/>
      <c r="T26" s="47"/>
      <c r="U26" s="47"/>
      <c r="V26" s="47"/>
    </row>
    <row r="27" spans="1:22" ht="30">
      <c r="A27" s="30"/>
      <c r="B27" s="32">
        <f t="shared" si="1"/>
        <v>19</v>
      </c>
      <c r="C27" s="32">
        <v>1</v>
      </c>
      <c r="D27" s="30" t="s">
        <v>75</v>
      </c>
      <c r="E27" s="30" t="s">
        <v>76</v>
      </c>
      <c r="F27" s="32" t="s">
        <v>498</v>
      </c>
      <c r="G27" s="30" t="s">
        <v>12</v>
      </c>
      <c r="H27" s="30" t="s">
        <v>579</v>
      </c>
      <c r="I27" s="30" t="s">
        <v>583</v>
      </c>
      <c r="J27" s="30" t="s">
        <v>580</v>
      </c>
      <c r="K27" s="30">
        <v>0.22</v>
      </c>
      <c r="L27" s="30">
        <f t="shared" si="0"/>
        <v>0.22</v>
      </c>
      <c r="M27" s="30" t="s">
        <v>581</v>
      </c>
      <c r="N27" s="30" t="s">
        <v>582</v>
      </c>
      <c r="O27" s="30"/>
      <c r="P27" s="30"/>
      <c r="Q27" s="30"/>
      <c r="R27" s="12" t="s">
        <v>605</v>
      </c>
      <c r="S27" s="12" t="s">
        <v>12</v>
      </c>
      <c r="T27" s="12" t="s">
        <v>77</v>
      </c>
      <c r="U27" s="12" t="s">
        <v>31</v>
      </c>
      <c r="V27" s="12" t="s">
        <v>78</v>
      </c>
    </row>
    <row r="28" spans="1:22" ht="60">
      <c r="A28" s="30"/>
      <c r="B28" s="32">
        <f t="shared" si="1"/>
        <v>20</v>
      </c>
      <c r="C28" s="32">
        <v>1</v>
      </c>
      <c r="D28" s="30" t="s">
        <v>79</v>
      </c>
      <c r="E28" s="30" t="s">
        <v>352</v>
      </c>
      <c r="F28" s="32" t="s">
        <v>498</v>
      </c>
      <c r="G28" s="30" t="s">
        <v>12</v>
      </c>
      <c r="H28" s="30" t="s">
        <v>584</v>
      </c>
      <c r="I28" s="30"/>
      <c r="J28" s="30" t="s">
        <v>423</v>
      </c>
      <c r="K28" s="30">
        <v>0.32</v>
      </c>
      <c r="L28" s="30">
        <f>PRODUCT(C28,K28)</f>
        <v>0.32</v>
      </c>
      <c r="M28" s="30" t="s">
        <v>620</v>
      </c>
      <c r="N28" s="30" t="s">
        <v>619</v>
      </c>
      <c r="O28" s="30"/>
      <c r="P28" s="30"/>
      <c r="Q28" s="30"/>
      <c r="R28" s="12" t="s">
        <v>605</v>
      </c>
      <c r="S28" s="12" t="s">
        <v>12</v>
      </c>
      <c r="T28" s="12" t="s">
        <v>38</v>
      </c>
      <c r="U28" s="12" t="s">
        <v>31</v>
      </c>
      <c r="V28" s="12" t="s">
        <v>39</v>
      </c>
    </row>
    <row r="29" spans="1:22">
      <c r="A29" s="19" t="s">
        <v>615</v>
      </c>
      <c r="B29" s="20">
        <f t="shared" si="1"/>
        <v>21</v>
      </c>
      <c r="C29" s="20">
        <v>0</v>
      </c>
      <c r="D29" s="19" t="s">
        <v>80</v>
      </c>
      <c r="E29" s="21" t="s">
        <v>81</v>
      </c>
      <c r="F29" s="20" t="s">
        <v>494</v>
      </c>
      <c r="G29" s="19"/>
      <c r="H29" s="19" t="s">
        <v>425</v>
      </c>
      <c r="I29" s="19"/>
      <c r="J29" s="19"/>
      <c r="K29" s="22">
        <v>0</v>
      </c>
      <c r="L29" s="22">
        <f t="shared" si="0"/>
        <v>0</v>
      </c>
      <c r="M29" s="19"/>
      <c r="N29" s="19"/>
      <c r="O29" s="19"/>
      <c r="P29" s="19"/>
      <c r="Q29" s="23"/>
      <c r="R29" s="12"/>
      <c r="S29" s="12"/>
      <c r="T29" s="12"/>
      <c r="U29" s="12"/>
      <c r="V29" s="12"/>
    </row>
    <row r="30" spans="1:22">
      <c r="A30" s="15" t="s">
        <v>615</v>
      </c>
      <c r="B30" s="16">
        <f t="shared" si="1"/>
        <v>22</v>
      </c>
      <c r="C30" s="16">
        <v>0</v>
      </c>
      <c r="D30" s="15" t="s">
        <v>82</v>
      </c>
      <c r="E30" s="17" t="s">
        <v>83</v>
      </c>
      <c r="F30" s="16"/>
      <c r="G30" s="15"/>
      <c r="H30" s="15" t="s">
        <v>424</v>
      </c>
      <c r="I30" s="15"/>
      <c r="J30" s="15"/>
      <c r="K30" s="27">
        <v>0</v>
      </c>
      <c r="L30" s="28">
        <f t="shared" si="0"/>
        <v>0</v>
      </c>
      <c r="M30" s="15"/>
      <c r="N30" s="15"/>
      <c r="O30" s="15"/>
      <c r="P30" s="15"/>
      <c r="Q30" s="18"/>
      <c r="R30" s="9"/>
      <c r="S30" s="9"/>
      <c r="T30" s="9"/>
      <c r="U30" s="9"/>
      <c r="V30" s="9"/>
    </row>
    <row r="31" spans="1:22" ht="45">
      <c r="A31" s="30"/>
      <c r="B31" s="32">
        <f t="shared" si="1"/>
        <v>23</v>
      </c>
      <c r="C31" s="32">
        <v>1</v>
      </c>
      <c r="D31" s="30" t="s">
        <v>84</v>
      </c>
      <c r="E31" s="30" t="s">
        <v>85</v>
      </c>
      <c r="F31" s="32" t="s">
        <v>499</v>
      </c>
      <c r="G31" s="30" t="s">
        <v>522</v>
      </c>
      <c r="H31" s="30" t="s">
        <v>587</v>
      </c>
      <c r="I31" s="30"/>
      <c r="J31" s="30" t="s">
        <v>586</v>
      </c>
      <c r="K31" s="30">
        <v>0.19</v>
      </c>
      <c r="L31" s="30">
        <f t="shared" si="0"/>
        <v>0.19</v>
      </c>
      <c r="M31" s="30" t="s">
        <v>589</v>
      </c>
      <c r="N31" s="30" t="s">
        <v>588</v>
      </c>
      <c r="O31" s="30"/>
      <c r="P31" s="30"/>
      <c r="Q31" s="30"/>
      <c r="R31" s="24" t="s">
        <v>606</v>
      </c>
      <c r="S31" s="12" t="s">
        <v>12</v>
      </c>
      <c r="T31" s="12" t="s">
        <v>348</v>
      </c>
      <c r="U31" s="12" t="s">
        <v>86</v>
      </c>
      <c r="V31" s="12" t="s">
        <v>350</v>
      </c>
    </row>
    <row r="32" spans="1:22" ht="30">
      <c r="A32" s="30"/>
      <c r="B32" s="32">
        <f t="shared" si="1"/>
        <v>24</v>
      </c>
      <c r="C32" s="32">
        <v>3</v>
      </c>
      <c r="D32" s="30" t="s">
        <v>485</v>
      </c>
      <c r="E32" s="30" t="s">
        <v>87</v>
      </c>
      <c r="F32" s="32" t="s">
        <v>499</v>
      </c>
      <c r="G32" s="30" t="s">
        <v>12</v>
      </c>
      <c r="H32" s="30" t="s">
        <v>585</v>
      </c>
      <c r="I32" s="30"/>
      <c r="J32" s="30" t="s">
        <v>486</v>
      </c>
      <c r="K32" s="30">
        <v>0.19</v>
      </c>
      <c r="L32" s="30">
        <f t="shared" si="0"/>
        <v>0.57000000000000006</v>
      </c>
      <c r="M32" s="30"/>
      <c r="N32" s="30"/>
      <c r="O32" s="30"/>
      <c r="P32" s="30"/>
      <c r="Q32" s="30"/>
      <c r="R32" s="24" t="s">
        <v>606</v>
      </c>
      <c r="S32" s="12" t="s">
        <v>12</v>
      </c>
      <c r="T32" s="12" t="s">
        <v>349</v>
      </c>
      <c r="U32" s="12" t="s">
        <v>86</v>
      </c>
      <c r="V32" s="12" t="s">
        <v>351</v>
      </c>
    </row>
    <row r="33" spans="1:22" ht="30">
      <c r="A33" s="30"/>
      <c r="B33" s="32">
        <f t="shared" si="1"/>
        <v>25</v>
      </c>
      <c r="C33" s="32">
        <v>7</v>
      </c>
      <c r="D33" s="30" t="s">
        <v>434</v>
      </c>
      <c r="E33" s="30" t="s">
        <v>88</v>
      </c>
      <c r="F33" s="32"/>
      <c r="G33" s="30" t="s">
        <v>590</v>
      </c>
      <c r="H33" s="30" t="s">
        <v>626</v>
      </c>
      <c r="I33" s="30" t="s">
        <v>14</v>
      </c>
      <c r="J33" s="30" t="s">
        <v>90</v>
      </c>
      <c r="K33" s="30">
        <v>0.17</v>
      </c>
      <c r="L33" s="30">
        <f t="shared" si="0"/>
        <v>1.1900000000000002</v>
      </c>
      <c r="M33" s="30" t="s">
        <v>630</v>
      </c>
      <c r="N33" s="30" t="s">
        <v>631</v>
      </c>
      <c r="O33" s="30"/>
      <c r="P33" s="30"/>
      <c r="Q33" s="30" t="s">
        <v>628</v>
      </c>
      <c r="R33" s="25" t="s">
        <v>607</v>
      </c>
      <c r="S33" s="10" t="s">
        <v>12</v>
      </c>
      <c r="T33" s="10" t="s">
        <v>89</v>
      </c>
      <c r="U33" s="10" t="s">
        <v>14</v>
      </c>
      <c r="V33" s="10" t="s">
        <v>90</v>
      </c>
    </row>
    <row r="34" spans="1:22" ht="30">
      <c r="A34" s="30"/>
      <c r="B34" s="32">
        <f t="shared" si="1"/>
        <v>26</v>
      </c>
      <c r="C34" s="32">
        <v>2</v>
      </c>
      <c r="D34" s="30" t="s">
        <v>435</v>
      </c>
      <c r="E34" s="30" t="s">
        <v>91</v>
      </c>
      <c r="F34" s="32" t="s">
        <v>500</v>
      </c>
      <c r="G34" s="30" t="s">
        <v>590</v>
      </c>
      <c r="H34" s="30" t="s">
        <v>627</v>
      </c>
      <c r="I34" s="30" t="s">
        <v>14</v>
      </c>
      <c r="J34" s="30" t="s">
        <v>93</v>
      </c>
      <c r="K34" s="30">
        <v>0.19</v>
      </c>
      <c r="L34" s="30">
        <f t="shared" si="0"/>
        <v>0.38</v>
      </c>
      <c r="M34" s="30" t="s">
        <v>632</v>
      </c>
      <c r="N34" s="30" t="s">
        <v>633</v>
      </c>
      <c r="O34" s="30"/>
      <c r="P34" s="30"/>
      <c r="Q34" s="30" t="s">
        <v>629</v>
      </c>
      <c r="R34" s="25" t="s">
        <v>607</v>
      </c>
      <c r="S34" s="10" t="s">
        <v>12</v>
      </c>
      <c r="T34" s="10" t="s">
        <v>92</v>
      </c>
      <c r="U34" s="10" t="s">
        <v>14</v>
      </c>
      <c r="V34" s="10" t="s">
        <v>93</v>
      </c>
    </row>
    <row r="35" spans="1:22" ht="30">
      <c r="A35" s="30"/>
      <c r="B35" s="32">
        <f t="shared" si="1"/>
        <v>27</v>
      </c>
      <c r="C35" s="32">
        <v>2</v>
      </c>
      <c r="D35" s="30" t="s">
        <v>436</v>
      </c>
      <c r="E35" s="30" t="s">
        <v>520</v>
      </c>
      <c r="F35" s="32" t="s">
        <v>500</v>
      </c>
      <c r="G35" s="30" t="s">
        <v>590</v>
      </c>
      <c r="H35" s="30" t="s">
        <v>592</v>
      </c>
      <c r="I35" s="30" t="s">
        <v>178</v>
      </c>
      <c r="J35" s="30" t="s">
        <v>521</v>
      </c>
      <c r="K35" s="30">
        <v>0.55000000000000004</v>
      </c>
      <c r="L35" s="30">
        <f t="shared" si="0"/>
        <v>1.1000000000000001</v>
      </c>
      <c r="M35" s="30" t="s">
        <v>591</v>
      </c>
      <c r="N35" s="30" t="s">
        <v>521</v>
      </c>
      <c r="O35" s="30"/>
      <c r="P35" s="30"/>
      <c r="Q35" s="30" t="s">
        <v>593</v>
      </c>
      <c r="R35" s="25" t="s">
        <v>607</v>
      </c>
      <c r="S35" s="10" t="s">
        <v>12</v>
      </c>
      <c r="T35" s="10" t="s">
        <v>95</v>
      </c>
      <c r="U35" s="10" t="s">
        <v>96</v>
      </c>
      <c r="V35" s="10" t="s">
        <v>94</v>
      </c>
    </row>
    <row r="36" spans="1:22" ht="135">
      <c r="A36" s="30"/>
      <c r="B36" s="32">
        <f>B35+1</f>
        <v>28</v>
      </c>
      <c r="C36" s="32">
        <v>2</v>
      </c>
      <c r="D36" s="30" t="s">
        <v>97</v>
      </c>
      <c r="E36" s="30" t="s">
        <v>98</v>
      </c>
      <c r="F36" s="32" t="s">
        <v>501</v>
      </c>
      <c r="G36" s="30" t="s">
        <v>379</v>
      </c>
      <c r="H36" s="30" t="s">
        <v>508</v>
      </c>
      <c r="I36" s="30" t="s">
        <v>379</v>
      </c>
      <c r="J36" t="s">
        <v>508</v>
      </c>
      <c r="K36" s="30">
        <v>5</v>
      </c>
      <c r="L36" s="30">
        <f t="shared" si="0"/>
        <v>10</v>
      </c>
      <c r="M36" s="30"/>
      <c r="N36" s="30"/>
      <c r="O36" s="30"/>
      <c r="P36" s="30"/>
      <c r="Q36" s="37" t="s">
        <v>667</v>
      </c>
      <c r="R36" s="26" t="s">
        <v>668</v>
      </c>
      <c r="S36" s="12" t="s">
        <v>12</v>
      </c>
      <c r="T36" s="12" t="s">
        <v>99</v>
      </c>
      <c r="U36" s="12" t="s">
        <v>100</v>
      </c>
      <c r="V36" s="12" t="s">
        <v>101</v>
      </c>
    </row>
    <row r="37" spans="1:22" ht="75">
      <c r="A37" s="30"/>
      <c r="B37" s="32">
        <f>B36+1</f>
        <v>29</v>
      </c>
      <c r="C37" s="32">
        <v>21</v>
      </c>
      <c r="D37" s="30" t="s">
        <v>621</v>
      </c>
      <c r="E37" s="30" t="s">
        <v>102</v>
      </c>
      <c r="F37" s="32" t="s">
        <v>492</v>
      </c>
      <c r="G37" s="30" t="s">
        <v>12</v>
      </c>
      <c r="H37" s="30" t="s">
        <v>103</v>
      </c>
      <c r="I37" s="30" t="s">
        <v>104</v>
      </c>
      <c r="J37" s="30" t="s">
        <v>103</v>
      </c>
      <c r="K37" s="30">
        <v>0.09</v>
      </c>
      <c r="L37" s="30">
        <f t="shared" si="0"/>
        <v>1.89</v>
      </c>
      <c r="M37" s="30" t="s">
        <v>384</v>
      </c>
      <c r="N37" s="30" t="s">
        <v>383</v>
      </c>
      <c r="O37" s="30"/>
      <c r="P37" s="30"/>
      <c r="Q37" s="30"/>
      <c r="R37" s="49"/>
      <c r="S37" s="46"/>
      <c r="T37" s="46"/>
      <c r="U37" s="46"/>
      <c r="V37" s="46"/>
    </row>
    <row r="38" spans="1:22">
      <c r="A38" s="30"/>
      <c r="B38" s="32">
        <f t="shared" si="1"/>
        <v>30</v>
      </c>
      <c r="C38" s="32">
        <v>3</v>
      </c>
      <c r="D38" s="30" t="s">
        <v>437</v>
      </c>
      <c r="E38" s="30">
        <v>820</v>
      </c>
      <c r="F38" s="32" t="s">
        <v>492</v>
      </c>
      <c r="G38" s="30" t="s">
        <v>12</v>
      </c>
      <c r="H38" s="30" t="s">
        <v>105</v>
      </c>
      <c r="I38" s="30" t="s">
        <v>104</v>
      </c>
      <c r="J38" s="30" t="s">
        <v>105</v>
      </c>
      <c r="K38" s="30">
        <v>0.09</v>
      </c>
      <c r="L38" s="30">
        <f t="shared" si="0"/>
        <v>0.27</v>
      </c>
      <c r="M38" s="30" t="s">
        <v>386</v>
      </c>
      <c r="N38" s="30" t="s">
        <v>385</v>
      </c>
      <c r="O38" s="30"/>
      <c r="P38" s="30"/>
      <c r="Q38" s="30"/>
      <c r="R38" s="49"/>
      <c r="S38" s="46"/>
      <c r="T38" s="46"/>
      <c r="U38" s="46"/>
      <c r="V38" s="46"/>
    </row>
    <row r="39" spans="1:22" ht="30">
      <c r="A39" s="30"/>
      <c r="B39" s="32">
        <f t="shared" si="1"/>
        <v>31</v>
      </c>
      <c r="C39" s="32">
        <v>12</v>
      </c>
      <c r="D39" s="30" t="s">
        <v>489</v>
      </c>
      <c r="E39" s="30" t="s">
        <v>106</v>
      </c>
      <c r="F39" s="32" t="s">
        <v>492</v>
      </c>
      <c r="G39" s="30" t="s">
        <v>12</v>
      </c>
      <c r="H39" s="30" t="s">
        <v>107</v>
      </c>
      <c r="I39" s="30" t="s">
        <v>104</v>
      </c>
      <c r="J39" s="30" t="s">
        <v>107</v>
      </c>
      <c r="K39" s="30">
        <v>0.13</v>
      </c>
      <c r="L39" s="30">
        <f t="shared" si="0"/>
        <v>1.56</v>
      </c>
      <c r="M39" s="30"/>
      <c r="N39" s="30"/>
      <c r="O39" s="30"/>
      <c r="P39" s="30"/>
      <c r="Q39" s="30"/>
      <c r="R39" s="50"/>
      <c r="S39" s="47"/>
      <c r="T39" s="47"/>
      <c r="U39" s="47"/>
      <c r="V39" s="47"/>
    </row>
    <row r="40" spans="1:22" ht="45">
      <c r="A40" s="30"/>
      <c r="B40" s="32">
        <f t="shared" si="1"/>
        <v>32</v>
      </c>
      <c r="C40" s="32">
        <v>16</v>
      </c>
      <c r="D40" s="30" t="s">
        <v>438</v>
      </c>
      <c r="E40" s="30">
        <v>470</v>
      </c>
      <c r="F40" s="32" t="s">
        <v>492</v>
      </c>
      <c r="G40" s="30" t="s">
        <v>12</v>
      </c>
      <c r="H40" s="30" t="s">
        <v>108</v>
      </c>
      <c r="I40" s="30" t="s">
        <v>104</v>
      </c>
      <c r="J40" s="30" t="s">
        <v>108</v>
      </c>
      <c r="K40" s="30">
        <v>0.13</v>
      </c>
      <c r="L40" s="30">
        <f t="shared" si="0"/>
        <v>2.08</v>
      </c>
      <c r="M40" s="30" t="s">
        <v>388</v>
      </c>
      <c r="N40" s="30" t="s">
        <v>387</v>
      </c>
      <c r="O40" s="30"/>
      <c r="P40" s="30"/>
      <c r="Q40" s="30"/>
      <c r="R40" s="49"/>
      <c r="S40" s="46"/>
      <c r="T40" s="46"/>
      <c r="U40" s="46"/>
      <c r="V40" s="46"/>
    </row>
    <row r="41" spans="1:22">
      <c r="A41" s="30"/>
      <c r="B41" s="32">
        <f t="shared" si="1"/>
        <v>33</v>
      </c>
      <c r="C41" s="32">
        <v>2</v>
      </c>
      <c r="D41" s="30" t="s">
        <v>439</v>
      </c>
      <c r="E41" s="30" t="s">
        <v>109</v>
      </c>
      <c r="F41" s="32" t="s">
        <v>492</v>
      </c>
      <c r="G41" s="30" t="s">
        <v>12</v>
      </c>
      <c r="H41" s="30" t="s">
        <v>110</v>
      </c>
      <c r="I41" s="30" t="s">
        <v>104</v>
      </c>
      <c r="J41" s="30" t="s">
        <v>110</v>
      </c>
      <c r="K41" s="30">
        <v>0.1</v>
      </c>
      <c r="L41" s="30">
        <f t="shared" si="0"/>
        <v>0.2</v>
      </c>
      <c r="M41" s="30" t="s">
        <v>393</v>
      </c>
      <c r="N41" s="30" t="s">
        <v>394</v>
      </c>
      <c r="O41" s="30"/>
      <c r="P41" s="30"/>
      <c r="Q41" s="30"/>
      <c r="R41" s="49"/>
      <c r="S41" s="46"/>
      <c r="T41" s="46"/>
      <c r="U41" s="46"/>
      <c r="V41" s="46"/>
    </row>
    <row r="42" spans="1:22">
      <c r="A42" s="30"/>
      <c r="B42" s="32">
        <f t="shared" si="1"/>
        <v>34</v>
      </c>
      <c r="C42" s="32">
        <v>3</v>
      </c>
      <c r="D42" s="30" t="s">
        <v>440</v>
      </c>
      <c r="E42" s="30">
        <v>680</v>
      </c>
      <c r="F42" s="32" t="s">
        <v>492</v>
      </c>
      <c r="G42" s="30" t="s">
        <v>12</v>
      </c>
      <c r="H42" s="30" t="s">
        <v>111</v>
      </c>
      <c r="I42" s="30" t="s">
        <v>104</v>
      </c>
      <c r="J42" s="30" t="s">
        <v>111</v>
      </c>
      <c r="K42" s="30">
        <v>0.13</v>
      </c>
      <c r="L42" s="30">
        <f t="shared" si="0"/>
        <v>0.39</v>
      </c>
      <c r="M42" s="30" t="s">
        <v>401</v>
      </c>
      <c r="N42" s="30" t="s">
        <v>402</v>
      </c>
      <c r="O42" s="30"/>
      <c r="P42" s="30"/>
      <c r="Q42" s="30"/>
      <c r="R42" s="49"/>
      <c r="S42" s="46"/>
      <c r="T42" s="46"/>
      <c r="U42" s="46"/>
      <c r="V42" s="46"/>
    </row>
    <row r="43" spans="1:22" ht="45">
      <c r="A43" s="30"/>
      <c r="B43" s="32">
        <f t="shared" si="1"/>
        <v>35</v>
      </c>
      <c r="C43" s="32">
        <v>12</v>
      </c>
      <c r="D43" s="30" t="s">
        <v>441</v>
      </c>
      <c r="E43" s="30" t="s">
        <v>112</v>
      </c>
      <c r="F43" s="32" t="s">
        <v>492</v>
      </c>
      <c r="G43" s="30" t="s">
        <v>12</v>
      </c>
      <c r="H43" s="30" t="s">
        <v>113</v>
      </c>
      <c r="I43" s="30" t="s">
        <v>104</v>
      </c>
      <c r="J43" s="30" t="s">
        <v>113</v>
      </c>
      <c r="K43" s="30">
        <v>0.1</v>
      </c>
      <c r="L43" s="30">
        <f t="shared" si="0"/>
        <v>1.2000000000000002</v>
      </c>
      <c r="M43" s="30" t="s">
        <v>395</v>
      </c>
      <c r="N43" s="30" t="s">
        <v>396</v>
      </c>
      <c r="O43" s="30"/>
      <c r="P43" s="30"/>
      <c r="Q43" s="30"/>
      <c r="R43" s="49"/>
      <c r="S43" s="46"/>
      <c r="T43" s="46"/>
      <c r="U43" s="46"/>
      <c r="V43" s="46"/>
    </row>
    <row r="44" spans="1:22" ht="30">
      <c r="A44" s="30"/>
      <c r="B44" s="32">
        <f t="shared" si="1"/>
        <v>36</v>
      </c>
      <c r="C44" s="32">
        <v>8</v>
      </c>
      <c r="D44" s="30" t="s">
        <v>442</v>
      </c>
      <c r="E44" s="30" t="s">
        <v>114</v>
      </c>
      <c r="F44" s="32" t="s">
        <v>492</v>
      </c>
      <c r="G44" s="30" t="s">
        <v>12</v>
      </c>
      <c r="H44" s="30" t="s">
        <v>115</v>
      </c>
      <c r="I44" s="30" t="s">
        <v>104</v>
      </c>
      <c r="J44" s="30" t="s">
        <v>115</v>
      </c>
      <c r="K44" s="30">
        <v>0.13</v>
      </c>
      <c r="L44" s="30">
        <f t="shared" si="0"/>
        <v>1.04</v>
      </c>
      <c r="M44" s="30" t="s">
        <v>397</v>
      </c>
      <c r="N44" s="30" t="s">
        <v>398</v>
      </c>
      <c r="O44" s="30"/>
      <c r="P44" s="30"/>
      <c r="Q44" s="30"/>
      <c r="R44" s="49"/>
      <c r="S44" s="46"/>
      <c r="T44" s="46"/>
      <c r="U44" s="46"/>
      <c r="V44" s="46"/>
    </row>
    <row r="45" spans="1:22">
      <c r="A45" s="30"/>
      <c r="B45" s="32">
        <f t="shared" si="1"/>
        <v>37</v>
      </c>
      <c r="C45" s="32">
        <v>2</v>
      </c>
      <c r="D45" s="30" t="s">
        <v>443</v>
      </c>
      <c r="E45" s="30" t="s">
        <v>116</v>
      </c>
      <c r="F45" s="32" t="s">
        <v>492</v>
      </c>
      <c r="G45" s="30" t="s">
        <v>12</v>
      </c>
      <c r="H45" s="30" t="s">
        <v>117</v>
      </c>
      <c r="I45" s="30" t="s">
        <v>104</v>
      </c>
      <c r="J45" s="30" t="s">
        <v>117</v>
      </c>
      <c r="K45" s="30">
        <v>0.13</v>
      </c>
      <c r="L45" s="30">
        <f t="shared" si="0"/>
        <v>0.26</v>
      </c>
      <c r="M45" s="30" t="s">
        <v>399</v>
      </c>
      <c r="N45" s="30" t="s">
        <v>400</v>
      </c>
      <c r="O45" s="30"/>
      <c r="P45" s="30"/>
      <c r="Q45" s="30"/>
      <c r="R45" s="49"/>
      <c r="S45" s="46"/>
      <c r="T45" s="46"/>
      <c r="U45" s="46"/>
      <c r="V45" s="46"/>
    </row>
    <row r="46" spans="1:22">
      <c r="A46" s="30"/>
      <c r="B46" s="32">
        <f t="shared" si="1"/>
        <v>38</v>
      </c>
      <c r="C46" s="32">
        <v>4</v>
      </c>
      <c r="D46" s="30" t="s">
        <v>444</v>
      </c>
      <c r="E46" s="30" t="s">
        <v>118</v>
      </c>
      <c r="F46" s="32" t="s">
        <v>512</v>
      </c>
      <c r="G46" s="30" t="s">
        <v>12</v>
      </c>
      <c r="H46" s="30" t="s">
        <v>119</v>
      </c>
      <c r="I46" s="30" t="s">
        <v>120</v>
      </c>
      <c r="J46" s="30" t="s">
        <v>121</v>
      </c>
      <c r="K46" s="30">
        <v>1.87</v>
      </c>
      <c r="L46" s="30">
        <f t="shared" si="0"/>
        <v>7.48</v>
      </c>
      <c r="M46" s="30" t="s">
        <v>389</v>
      </c>
      <c r="N46" s="30" t="s">
        <v>390</v>
      </c>
      <c r="O46" s="30"/>
      <c r="P46" s="30"/>
      <c r="Q46" s="30"/>
      <c r="R46" s="49"/>
      <c r="S46" s="46"/>
      <c r="T46" s="46"/>
      <c r="U46" s="46"/>
      <c r="V46" s="46"/>
    </row>
    <row r="47" spans="1:22">
      <c r="A47" s="30"/>
      <c r="B47" s="32">
        <f t="shared" si="1"/>
        <v>39</v>
      </c>
      <c r="C47" s="32">
        <v>2</v>
      </c>
      <c r="D47" s="30" t="s">
        <v>445</v>
      </c>
      <c r="E47" s="30" t="s">
        <v>122</v>
      </c>
      <c r="F47" s="32" t="s">
        <v>512</v>
      </c>
      <c r="G47" s="30" t="s">
        <v>12</v>
      </c>
      <c r="H47" s="30" t="s">
        <v>123</v>
      </c>
      <c r="I47" s="30" t="s">
        <v>120</v>
      </c>
      <c r="J47" s="30" t="s">
        <v>124</v>
      </c>
      <c r="K47" s="30">
        <v>1.87</v>
      </c>
      <c r="L47" s="30">
        <f t="shared" ref="L47:L89" si="3">PRODUCT(C47,K47)</f>
        <v>3.74</v>
      </c>
      <c r="M47" s="30" t="s">
        <v>391</v>
      </c>
      <c r="N47" s="30" t="s">
        <v>392</v>
      </c>
      <c r="O47" s="30"/>
      <c r="P47" s="30"/>
      <c r="Q47" s="30"/>
      <c r="R47" s="49"/>
      <c r="S47" s="46"/>
      <c r="T47" s="46"/>
      <c r="U47" s="46"/>
      <c r="V47" s="46"/>
    </row>
    <row r="48" spans="1:22" ht="30">
      <c r="A48" s="30"/>
      <c r="B48" s="32">
        <f t="shared" si="1"/>
        <v>40</v>
      </c>
      <c r="C48" s="32">
        <v>2</v>
      </c>
      <c r="D48" s="30" t="s">
        <v>448</v>
      </c>
      <c r="E48" s="30">
        <v>200</v>
      </c>
      <c r="F48" s="32" t="s">
        <v>512</v>
      </c>
      <c r="G48" s="30" t="s">
        <v>12</v>
      </c>
      <c r="H48" s="30" t="s">
        <v>139</v>
      </c>
      <c r="I48" s="30" t="s">
        <v>120</v>
      </c>
      <c r="J48" s="30" t="s">
        <v>140</v>
      </c>
      <c r="K48" s="30">
        <v>1.87</v>
      </c>
      <c r="L48" s="30">
        <f>PRODUCT(C48,K48)</f>
        <v>3.74</v>
      </c>
      <c r="M48" s="30" t="s">
        <v>490</v>
      </c>
      <c r="N48" s="30" t="s">
        <v>491</v>
      </c>
      <c r="O48" s="30"/>
      <c r="P48" s="30"/>
      <c r="Q48" s="30"/>
      <c r="R48" s="50"/>
      <c r="S48" s="47"/>
      <c r="T48" s="47"/>
      <c r="U48" s="47"/>
      <c r="V48" s="47"/>
    </row>
    <row r="49" spans="1:22" ht="30">
      <c r="A49" s="30"/>
      <c r="B49" s="32">
        <f t="shared" si="1"/>
        <v>41</v>
      </c>
      <c r="C49" s="32">
        <v>8</v>
      </c>
      <c r="D49" s="30" t="s">
        <v>622</v>
      </c>
      <c r="E49" s="30" t="s">
        <v>125</v>
      </c>
      <c r="F49" s="32" t="s">
        <v>492</v>
      </c>
      <c r="G49" s="30" t="s">
        <v>12</v>
      </c>
      <c r="H49" s="30" t="s">
        <v>126</v>
      </c>
      <c r="I49" s="30" t="s">
        <v>104</v>
      </c>
      <c r="J49" s="30" t="s">
        <v>126</v>
      </c>
      <c r="K49" s="30">
        <v>0.13</v>
      </c>
      <c r="L49" s="30">
        <f t="shared" si="3"/>
        <v>1.04</v>
      </c>
      <c r="M49" s="30"/>
      <c r="N49" s="30"/>
      <c r="O49" s="30"/>
      <c r="P49" s="30"/>
      <c r="Q49" s="30"/>
      <c r="R49" s="50"/>
      <c r="S49" s="47"/>
      <c r="T49" s="47"/>
      <c r="U49" s="47"/>
      <c r="V49" s="47"/>
    </row>
    <row r="50" spans="1:22" ht="30">
      <c r="A50" s="30"/>
      <c r="B50" s="32">
        <f>B49+1</f>
        <v>42</v>
      </c>
      <c r="C50" s="32">
        <v>1</v>
      </c>
      <c r="D50" s="30" t="s">
        <v>127</v>
      </c>
      <c r="E50" s="30" t="s">
        <v>143</v>
      </c>
      <c r="F50" s="32" t="s">
        <v>492</v>
      </c>
      <c r="G50" s="30" t="s">
        <v>12</v>
      </c>
      <c r="H50" s="30" t="s">
        <v>371</v>
      </c>
      <c r="I50" s="30" t="s">
        <v>104</v>
      </c>
      <c r="J50" s="30" t="s">
        <v>371</v>
      </c>
      <c r="K50" s="30">
        <v>0.13</v>
      </c>
      <c r="L50" s="30">
        <f t="shared" si="3"/>
        <v>0.13</v>
      </c>
      <c r="M50" s="30" t="s">
        <v>370</v>
      </c>
      <c r="N50" s="30"/>
      <c r="O50" s="30"/>
      <c r="P50" s="30"/>
      <c r="Q50" s="30" t="s">
        <v>623</v>
      </c>
      <c r="R50" s="50"/>
      <c r="S50" s="47"/>
      <c r="T50" s="47"/>
      <c r="U50" s="47"/>
      <c r="V50" s="47"/>
    </row>
    <row r="51" spans="1:22" ht="90">
      <c r="A51" s="30"/>
      <c r="B51" s="32">
        <f t="shared" si="1"/>
        <v>43</v>
      </c>
      <c r="C51" s="32">
        <v>28</v>
      </c>
      <c r="D51" s="30" t="s">
        <v>446</v>
      </c>
      <c r="E51" s="30" t="s">
        <v>128</v>
      </c>
      <c r="F51" s="32" t="s">
        <v>492</v>
      </c>
      <c r="G51" s="30" t="s">
        <v>12</v>
      </c>
      <c r="H51" s="30" t="s">
        <v>129</v>
      </c>
      <c r="I51" s="30" t="s">
        <v>104</v>
      </c>
      <c r="J51" s="30" t="s">
        <v>129</v>
      </c>
      <c r="K51" s="30">
        <v>0.09</v>
      </c>
      <c r="L51" s="30">
        <f t="shared" si="3"/>
        <v>2.52</v>
      </c>
      <c r="M51" s="30" t="s">
        <v>406</v>
      </c>
      <c r="N51" s="30" t="s">
        <v>407</v>
      </c>
      <c r="O51" s="30"/>
      <c r="P51" s="30"/>
      <c r="Q51" s="30"/>
      <c r="R51" s="49"/>
      <c r="S51" s="46"/>
      <c r="T51" s="46"/>
      <c r="U51" s="46"/>
      <c r="V51" s="46"/>
    </row>
    <row r="52" spans="1:22">
      <c r="A52" s="33" t="s">
        <v>615</v>
      </c>
      <c r="B52" s="34">
        <f t="shared" si="1"/>
        <v>44</v>
      </c>
      <c r="C52" s="34">
        <v>0</v>
      </c>
      <c r="D52" s="31" t="s">
        <v>130</v>
      </c>
      <c r="E52" s="34">
        <v>10</v>
      </c>
      <c r="F52" s="34" t="s">
        <v>492</v>
      </c>
      <c r="G52" s="33" t="s">
        <v>12</v>
      </c>
      <c r="H52" s="33" t="s">
        <v>131</v>
      </c>
      <c r="I52" s="33" t="s">
        <v>104</v>
      </c>
      <c r="J52" s="33" t="s">
        <v>131</v>
      </c>
      <c r="K52" s="35">
        <v>0.13</v>
      </c>
      <c r="L52" s="35">
        <f t="shared" si="3"/>
        <v>0</v>
      </c>
      <c r="M52" s="33"/>
      <c r="N52" s="33"/>
      <c r="O52" s="33"/>
      <c r="P52" s="33"/>
      <c r="Q52" s="36" t="s">
        <v>419</v>
      </c>
      <c r="R52" s="13"/>
      <c r="S52" s="13"/>
      <c r="T52" s="13"/>
      <c r="U52" s="13"/>
      <c r="V52" s="13"/>
    </row>
    <row r="53" spans="1:22">
      <c r="A53" s="30"/>
      <c r="B53" s="32">
        <f t="shared" si="1"/>
        <v>45</v>
      </c>
      <c r="C53" s="32">
        <v>1</v>
      </c>
      <c r="D53" s="30" t="s">
        <v>616</v>
      </c>
      <c r="E53" s="30" t="s">
        <v>132</v>
      </c>
      <c r="F53" s="32" t="s">
        <v>492</v>
      </c>
      <c r="G53" s="30" t="s">
        <v>12</v>
      </c>
      <c r="H53" s="30" t="s">
        <v>133</v>
      </c>
      <c r="I53" s="30" t="s">
        <v>104</v>
      </c>
      <c r="J53" s="30" t="s">
        <v>133</v>
      </c>
      <c r="K53" s="30">
        <v>0.13</v>
      </c>
      <c r="L53" s="30">
        <f t="shared" si="3"/>
        <v>0.13</v>
      </c>
      <c r="M53" s="30" t="s">
        <v>403</v>
      </c>
      <c r="N53" s="30" t="s">
        <v>404</v>
      </c>
      <c r="O53" s="30"/>
      <c r="P53" s="30"/>
      <c r="Q53" s="30"/>
      <c r="R53" s="46"/>
      <c r="S53" s="46"/>
      <c r="T53" s="46"/>
      <c r="U53" s="46"/>
      <c r="V53" s="46"/>
    </row>
    <row r="54" spans="1:22">
      <c r="A54" s="30"/>
      <c r="B54" s="32">
        <f t="shared" si="1"/>
        <v>46</v>
      </c>
      <c r="C54" s="32">
        <v>2</v>
      </c>
      <c r="D54" s="30" t="s">
        <v>447</v>
      </c>
      <c r="E54" s="30" t="s">
        <v>134</v>
      </c>
      <c r="F54" s="32" t="s">
        <v>492</v>
      </c>
      <c r="G54" s="30" t="s">
        <v>12</v>
      </c>
      <c r="H54" s="30" t="s">
        <v>135</v>
      </c>
      <c r="I54" s="30" t="s">
        <v>104</v>
      </c>
      <c r="J54" s="30" t="s">
        <v>135</v>
      </c>
      <c r="K54" s="30">
        <v>0.13</v>
      </c>
      <c r="L54" s="30">
        <f t="shared" si="3"/>
        <v>0.26</v>
      </c>
      <c r="M54" s="30"/>
      <c r="N54" s="30"/>
      <c r="O54" s="30"/>
      <c r="P54" s="30"/>
      <c r="Q54" s="30"/>
      <c r="R54" s="47"/>
      <c r="S54" s="47"/>
      <c r="T54" s="47"/>
      <c r="U54" s="47"/>
      <c r="V54" s="47"/>
    </row>
    <row r="55" spans="1:22">
      <c r="A55" s="30"/>
      <c r="B55" s="32">
        <f t="shared" si="1"/>
        <v>47</v>
      </c>
      <c r="C55" s="32">
        <v>1</v>
      </c>
      <c r="D55" s="30" t="s">
        <v>136</v>
      </c>
      <c r="E55" s="30">
        <v>560</v>
      </c>
      <c r="F55" s="32" t="s">
        <v>492</v>
      </c>
      <c r="G55" s="30" t="s">
        <v>12</v>
      </c>
      <c r="H55" s="30" t="s">
        <v>137</v>
      </c>
      <c r="I55" s="30" t="s">
        <v>104</v>
      </c>
      <c r="J55" s="30" t="s">
        <v>137</v>
      </c>
      <c r="K55" s="30">
        <v>0.13</v>
      </c>
      <c r="L55" s="30">
        <f t="shared" si="3"/>
        <v>0.13</v>
      </c>
      <c r="M55" s="30"/>
      <c r="N55" s="30"/>
      <c r="O55" s="30"/>
      <c r="P55" s="30"/>
      <c r="Q55" s="30"/>
      <c r="R55" s="47"/>
      <c r="S55" s="47"/>
      <c r="T55" s="47"/>
      <c r="U55" s="47"/>
      <c r="V55" s="47"/>
    </row>
    <row r="56" spans="1:22">
      <c r="A56" s="30"/>
      <c r="B56" s="32">
        <f t="shared" si="1"/>
        <v>48</v>
      </c>
      <c r="C56" s="32">
        <v>5</v>
      </c>
      <c r="D56" s="30" t="s">
        <v>449</v>
      </c>
      <c r="E56" s="30">
        <v>100</v>
      </c>
      <c r="F56" s="32" t="s">
        <v>492</v>
      </c>
      <c r="G56" s="30" t="s">
        <v>12</v>
      </c>
      <c r="H56" s="30" t="s">
        <v>141</v>
      </c>
      <c r="I56" s="30" t="s">
        <v>104</v>
      </c>
      <c r="J56" s="30" t="s">
        <v>141</v>
      </c>
      <c r="K56" s="30">
        <v>0.13</v>
      </c>
      <c r="L56" s="30">
        <f t="shared" si="3"/>
        <v>0.65</v>
      </c>
      <c r="M56" s="30" t="s">
        <v>514</v>
      </c>
      <c r="N56" s="30" t="s">
        <v>515</v>
      </c>
      <c r="O56" s="30"/>
      <c r="P56" s="30"/>
      <c r="Q56" s="30"/>
      <c r="R56" s="47"/>
      <c r="S56" s="47"/>
      <c r="T56" s="47"/>
      <c r="U56" s="47"/>
      <c r="V56" s="47"/>
    </row>
    <row r="57" spans="1:22" ht="60">
      <c r="A57" s="30"/>
      <c r="B57" s="32">
        <f t="shared" si="1"/>
        <v>49</v>
      </c>
      <c r="C57" s="32">
        <v>1</v>
      </c>
      <c r="D57" s="30" t="s">
        <v>142</v>
      </c>
      <c r="E57" s="30" t="s">
        <v>516</v>
      </c>
      <c r="F57" s="32" t="s">
        <v>492</v>
      </c>
      <c r="G57" s="30" t="s">
        <v>522</v>
      </c>
      <c r="H57" s="30" t="s">
        <v>594</v>
      </c>
      <c r="I57" s="30" t="s">
        <v>62</v>
      </c>
      <c r="J57" s="30" t="s">
        <v>518</v>
      </c>
      <c r="K57" s="30">
        <v>0.17</v>
      </c>
      <c r="L57" s="30">
        <f t="shared" si="3"/>
        <v>0.17</v>
      </c>
      <c r="M57" s="30"/>
      <c r="N57" s="30"/>
      <c r="O57" s="30"/>
      <c r="P57" s="30"/>
      <c r="Q57" s="30" t="s">
        <v>595</v>
      </c>
      <c r="R57" s="12" t="s">
        <v>608</v>
      </c>
      <c r="S57" s="12" t="s">
        <v>12</v>
      </c>
      <c r="T57" s="12" t="s">
        <v>517</v>
      </c>
      <c r="U57" s="12" t="s">
        <v>104</v>
      </c>
      <c r="V57" s="12" t="s">
        <v>517</v>
      </c>
    </row>
    <row r="58" spans="1:22" ht="30">
      <c r="A58" s="30"/>
      <c r="B58" s="32">
        <f t="shared" si="1"/>
        <v>50</v>
      </c>
      <c r="C58" s="32">
        <v>10</v>
      </c>
      <c r="D58" s="30" t="s">
        <v>450</v>
      </c>
      <c r="E58" s="30" t="s">
        <v>143</v>
      </c>
      <c r="F58" s="32" t="s">
        <v>492</v>
      </c>
      <c r="G58" s="30" t="s">
        <v>12</v>
      </c>
      <c r="H58" s="30" t="s">
        <v>144</v>
      </c>
      <c r="I58" s="30" t="s">
        <v>104</v>
      </c>
      <c r="J58" s="30" t="s">
        <v>144</v>
      </c>
      <c r="K58" s="30">
        <v>0.13</v>
      </c>
      <c r="L58" s="30">
        <f t="shared" si="3"/>
        <v>1.3</v>
      </c>
      <c r="M58" s="30"/>
      <c r="N58" s="30"/>
      <c r="O58" s="30"/>
      <c r="P58" s="30"/>
      <c r="Q58" s="30"/>
      <c r="R58" s="47"/>
      <c r="S58" s="47"/>
      <c r="T58" s="47"/>
      <c r="U58" s="47"/>
      <c r="V58" s="47"/>
    </row>
    <row r="59" spans="1:22">
      <c r="A59" s="30"/>
      <c r="B59" s="32">
        <f t="shared" si="1"/>
        <v>51</v>
      </c>
      <c r="C59" s="32">
        <v>2</v>
      </c>
      <c r="D59" s="30" t="s">
        <v>451</v>
      </c>
      <c r="E59" s="30" t="s">
        <v>145</v>
      </c>
      <c r="F59" s="32" t="s">
        <v>492</v>
      </c>
      <c r="G59" s="30" t="s">
        <v>12</v>
      </c>
      <c r="H59" s="30" t="s">
        <v>146</v>
      </c>
      <c r="I59" s="30" t="s">
        <v>104</v>
      </c>
      <c r="J59" s="30" t="s">
        <v>146</v>
      </c>
      <c r="K59" s="30">
        <v>0.13</v>
      </c>
      <c r="L59" s="30">
        <f t="shared" si="3"/>
        <v>0.26</v>
      </c>
      <c r="M59" s="30"/>
      <c r="N59" s="30"/>
      <c r="O59" s="30"/>
      <c r="P59" s="30"/>
      <c r="Q59" s="30"/>
      <c r="R59" s="47"/>
      <c r="S59" s="47"/>
      <c r="T59" s="47"/>
      <c r="U59" s="47"/>
      <c r="V59" s="47"/>
    </row>
    <row r="60" spans="1:22">
      <c r="A60" s="30"/>
      <c r="B60" s="32">
        <f t="shared" si="1"/>
        <v>52</v>
      </c>
      <c r="C60" s="32">
        <v>1</v>
      </c>
      <c r="D60" s="30" t="s">
        <v>147</v>
      </c>
      <c r="E60" s="30" t="s">
        <v>148</v>
      </c>
      <c r="F60" s="32" t="s">
        <v>492</v>
      </c>
      <c r="G60" s="30" t="s">
        <v>12</v>
      </c>
      <c r="H60" s="30" t="s">
        <v>149</v>
      </c>
      <c r="I60" s="30" t="s">
        <v>104</v>
      </c>
      <c r="J60" s="30" t="s">
        <v>149</v>
      </c>
      <c r="K60" s="30">
        <v>0.13</v>
      </c>
      <c r="L60" s="30">
        <f t="shared" si="3"/>
        <v>0.13</v>
      </c>
      <c r="M60" s="30" t="s">
        <v>408</v>
      </c>
      <c r="N60" s="30" t="s">
        <v>409</v>
      </c>
      <c r="O60" s="30"/>
      <c r="P60" s="30"/>
      <c r="Q60" s="30"/>
      <c r="R60" s="46"/>
      <c r="S60" s="46"/>
      <c r="T60" s="46"/>
      <c r="U60" s="46"/>
      <c r="V60" s="46"/>
    </row>
    <row r="61" spans="1:22" ht="60">
      <c r="A61" s="30"/>
      <c r="B61" s="32">
        <f t="shared" si="1"/>
        <v>53</v>
      </c>
      <c r="C61" s="32">
        <v>19</v>
      </c>
      <c r="D61" s="30" t="s">
        <v>452</v>
      </c>
      <c r="E61" s="30" t="s">
        <v>150</v>
      </c>
      <c r="F61" s="32" t="s">
        <v>492</v>
      </c>
      <c r="G61" s="30" t="s">
        <v>12</v>
      </c>
      <c r="H61" s="30" t="s">
        <v>138</v>
      </c>
      <c r="I61" s="30" t="s">
        <v>104</v>
      </c>
      <c r="J61" s="30" t="s">
        <v>138</v>
      </c>
      <c r="K61" s="30">
        <v>0.13</v>
      </c>
      <c r="L61" s="30">
        <f t="shared" si="3"/>
        <v>2.4700000000000002</v>
      </c>
      <c r="M61" s="30" t="s">
        <v>410</v>
      </c>
      <c r="N61" s="30" t="s">
        <v>411</v>
      </c>
      <c r="O61" s="30"/>
      <c r="P61" s="30"/>
      <c r="Q61" s="30"/>
      <c r="R61" s="46"/>
      <c r="S61" s="46"/>
      <c r="T61" s="46"/>
      <c r="U61" s="46"/>
      <c r="V61" s="46"/>
    </row>
    <row r="62" spans="1:22">
      <c r="A62" s="30"/>
      <c r="B62" s="32">
        <f t="shared" si="1"/>
        <v>54</v>
      </c>
      <c r="C62" s="32">
        <v>1</v>
      </c>
      <c r="D62" s="30" t="s">
        <v>151</v>
      </c>
      <c r="E62" s="30" t="s">
        <v>152</v>
      </c>
      <c r="F62" s="32" t="s">
        <v>492</v>
      </c>
      <c r="G62" s="30" t="s">
        <v>12</v>
      </c>
      <c r="H62" s="30" t="s">
        <v>153</v>
      </c>
      <c r="I62" s="30" t="s">
        <v>104</v>
      </c>
      <c r="J62" s="30" t="s">
        <v>153</v>
      </c>
      <c r="K62" s="30">
        <v>0.1</v>
      </c>
      <c r="L62" s="30">
        <f t="shared" si="3"/>
        <v>0.1</v>
      </c>
      <c r="M62" s="30"/>
      <c r="N62" s="30"/>
      <c r="O62" s="30"/>
      <c r="P62" s="30"/>
      <c r="Q62" s="30"/>
      <c r="R62" s="47"/>
      <c r="S62" s="47"/>
      <c r="T62" s="47"/>
      <c r="U62" s="47"/>
      <c r="V62" s="47"/>
    </row>
    <row r="63" spans="1:22">
      <c r="A63" s="30"/>
      <c r="B63" s="32">
        <f t="shared" si="1"/>
        <v>55</v>
      </c>
      <c r="C63" s="32">
        <v>1</v>
      </c>
      <c r="D63" s="30" t="s">
        <v>154</v>
      </c>
      <c r="E63" s="30">
        <v>510</v>
      </c>
      <c r="F63" s="32" t="s">
        <v>492</v>
      </c>
      <c r="G63" s="30" t="s">
        <v>12</v>
      </c>
      <c r="H63" s="30" t="s">
        <v>155</v>
      </c>
      <c r="I63" s="30" t="s">
        <v>104</v>
      </c>
      <c r="J63" s="30" t="s">
        <v>155</v>
      </c>
      <c r="K63" s="30">
        <v>0.13</v>
      </c>
      <c r="L63" s="30">
        <f t="shared" si="3"/>
        <v>0.13</v>
      </c>
      <c r="M63" s="30"/>
      <c r="N63" s="30"/>
      <c r="O63" s="30"/>
      <c r="P63" s="30"/>
      <c r="Q63" s="30"/>
      <c r="R63" s="47"/>
      <c r="S63" s="47"/>
      <c r="T63" s="47"/>
      <c r="U63" s="47"/>
      <c r="V63" s="47"/>
    </row>
    <row r="64" spans="1:22">
      <c r="A64" s="30"/>
      <c r="B64" s="32">
        <f t="shared" si="1"/>
        <v>56</v>
      </c>
      <c r="C64" s="32">
        <v>4</v>
      </c>
      <c r="D64" s="30" t="s">
        <v>453</v>
      </c>
      <c r="E64" s="30">
        <v>220</v>
      </c>
      <c r="F64" s="32" t="s">
        <v>492</v>
      </c>
      <c r="G64" s="30" t="s">
        <v>12</v>
      </c>
      <c r="H64" s="30" t="s">
        <v>156</v>
      </c>
      <c r="I64" s="30" t="s">
        <v>104</v>
      </c>
      <c r="J64" s="30" t="s">
        <v>156</v>
      </c>
      <c r="K64" s="30">
        <v>0.1</v>
      </c>
      <c r="L64" s="30">
        <f t="shared" si="3"/>
        <v>0.4</v>
      </c>
      <c r="M64" s="30"/>
      <c r="N64" s="30"/>
      <c r="O64" s="30"/>
      <c r="P64" s="30"/>
      <c r="Q64" s="30"/>
      <c r="R64" s="47"/>
      <c r="S64" s="47"/>
      <c r="T64" s="47"/>
      <c r="U64" s="47"/>
      <c r="V64" s="47"/>
    </row>
    <row r="65" spans="1:22">
      <c r="A65" s="30"/>
      <c r="B65" s="32">
        <f t="shared" si="1"/>
        <v>57</v>
      </c>
      <c r="C65" s="32">
        <v>1</v>
      </c>
      <c r="D65" s="30" t="s">
        <v>157</v>
      </c>
      <c r="E65" s="30" t="s">
        <v>158</v>
      </c>
      <c r="F65" s="32" t="s">
        <v>492</v>
      </c>
      <c r="G65" s="30" t="s">
        <v>12</v>
      </c>
      <c r="H65" s="30" t="s">
        <v>159</v>
      </c>
      <c r="I65" s="30" t="s">
        <v>104</v>
      </c>
      <c r="J65" s="30" t="s">
        <v>603</v>
      </c>
      <c r="K65" s="30">
        <v>0.13</v>
      </c>
      <c r="L65" s="30">
        <f t="shared" si="3"/>
        <v>0.13</v>
      </c>
      <c r="M65" s="30"/>
      <c r="N65" s="30"/>
      <c r="O65" s="30"/>
      <c r="P65" s="30"/>
      <c r="Q65" s="30"/>
      <c r="R65" s="47"/>
      <c r="S65" s="47"/>
      <c r="T65" s="47"/>
      <c r="U65" s="47"/>
      <c r="V65" s="47"/>
    </row>
    <row r="66" spans="1:22" ht="30">
      <c r="A66" s="30"/>
      <c r="B66" s="32">
        <f t="shared" si="1"/>
        <v>58</v>
      </c>
      <c r="C66" s="32">
        <v>8</v>
      </c>
      <c r="D66" s="30" t="s">
        <v>454</v>
      </c>
      <c r="E66" s="30" t="s">
        <v>160</v>
      </c>
      <c r="F66" s="32" t="s">
        <v>492</v>
      </c>
      <c r="G66" s="30" t="s">
        <v>12</v>
      </c>
      <c r="H66" s="30" t="s">
        <v>161</v>
      </c>
      <c r="I66" s="30" t="s">
        <v>104</v>
      </c>
      <c r="J66" s="30" t="s">
        <v>161</v>
      </c>
      <c r="K66" s="30">
        <v>0.1</v>
      </c>
      <c r="L66" s="30">
        <f t="shared" si="3"/>
        <v>0.8</v>
      </c>
      <c r="M66" s="30"/>
      <c r="N66" s="30"/>
      <c r="O66" s="30"/>
      <c r="P66" s="30"/>
      <c r="Q66" s="30"/>
      <c r="R66" s="47"/>
      <c r="S66" s="47"/>
      <c r="T66" s="47"/>
      <c r="U66" s="47"/>
      <c r="V66" s="47"/>
    </row>
    <row r="67" spans="1:22" ht="30">
      <c r="A67" s="30"/>
      <c r="B67" s="32">
        <f t="shared" si="1"/>
        <v>59</v>
      </c>
      <c r="C67" s="32">
        <v>1</v>
      </c>
      <c r="D67" s="30" t="s">
        <v>162</v>
      </c>
      <c r="E67" s="30">
        <v>150</v>
      </c>
      <c r="F67" s="32" t="s">
        <v>492</v>
      </c>
      <c r="G67" s="30" t="s">
        <v>522</v>
      </c>
      <c r="H67" s="30" t="s">
        <v>601</v>
      </c>
      <c r="I67" s="30" t="s">
        <v>600</v>
      </c>
      <c r="J67" s="30" t="s">
        <v>602</v>
      </c>
      <c r="K67" s="30">
        <v>0.13</v>
      </c>
      <c r="L67" s="30">
        <f t="shared" si="3"/>
        <v>0.13</v>
      </c>
      <c r="M67" s="30"/>
      <c r="N67" s="30"/>
      <c r="O67" s="30"/>
      <c r="P67" s="30"/>
      <c r="Q67" s="30" t="s">
        <v>599</v>
      </c>
      <c r="R67" s="10" t="s">
        <v>598</v>
      </c>
      <c r="S67" s="10" t="s">
        <v>522</v>
      </c>
      <c r="T67" s="10" t="s">
        <v>596</v>
      </c>
      <c r="U67" s="10" t="s">
        <v>600</v>
      </c>
      <c r="V67" s="10" t="s">
        <v>597</v>
      </c>
    </row>
    <row r="68" spans="1:22">
      <c r="A68" s="30"/>
      <c r="B68" s="32">
        <f t="shared" si="1"/>
        <v>60</v>
      </c>
      <c r="C68" s="32">
        <v>2</v>
      </c>
      <c r="D68" s="30" t="s">
        <v>455</v>
      </c>
      <c r="E68" s="30" t="s">
        <v>617</v>
      </c>
      <c r="F68" s="32" t="s">
        <v>493</v>
      </c>
      <c r="G68" s="30" t="s">
        <v>12</v>
      </c>
      <c r="H68" s="30" t="s">
        <v>163</v>
      </c>
      <c r="I68" s="30" t="s">
        <v>164</v>
      </c>
      <c r="J68" s="30" t="s">
        <v>165</v>
      </c>
      <c r="K68" s="30">
        <v>1.19</v>
      </c>
      <c r="L68" s="30">
        <f t="shared" si="3"/>
        <v>2.38</v>
      </c>
      <c r="M68" s="30"/>
      <c r="N68" s="30"/>
      <c r="O68" s="30"/>
      <c r="P68" s="30"/>
      <c r="Q68" s="30"/>
      <c r="R68" s="11"/>
      <c r="S68" s="11"/>
      <c r="T68" s="11"/>
      <c r="U68" s="11"/>
      <c r="V68" s="11"/>
    </row>
    <row r="69" spans="1:22">
      <c r="A69" s="30"/>
      <c r="B69" s="32">
        <f t="shared" si="1"/>
        <v>61</v>
      </c>
      <c r="C69" s="32">
        <v>1</v>
      </c>
      <c r="D69" s="30" t="s">
        <v>556</v>
      </c>
      <c r="E69" s="30" t="s">
        <v>557</v>
      </c>
      <c r="F69" s="32" t="s">
        <v>493</v>
      </c>
      <c r="G69" s="30" t="s">
        <v>324</v>
      </c>
      <c r="H69" s="30" t="s">
        <v>558</v>
      </c>
      <c r="I69" s="30" t="s">
        <v>31</v>
      </c>
      <c r="J69" s="30" t="s">
        <v>559</v>
      </c>
      <c r="K69" s="30">
        <v>0.33</v>
      </c>
      <c r="L69" s="30">
        <f t="shared" si="3"/>
        <v>0.33</v>
      </c>
      <c r="M69" s="30"/>
      <c r="N69" s="30"/>
      <c r="O69" s="30"/>
      <c r="P69" s="30"/>
      <c r="Q69" s="30" t="s">
        <v>560</v>
      </c>
      <c r="R69" s="46"/>
      <c r="S69" s="46"/>
      <c r="T69" s="46"/>
      <c r="U69" s="46"/>
      <c r="V69" s="46"/>
    </row>
    <row r="70" spans="1:22" ht="90">
      <c r="A70" s="30"/>
      <c r="B70" s="32">
        <f t="shared" si="1"/>
        <v>62</v>
      </c>
      <c r="C70" s="32">
        <v>7</v>
      </c>
      <c r="D70" s="30" t="s">
        <v>539</v>
      </c>
      <c r="E70" s="30" t="s">
        <v>166</v>
      </c>
      <c r="F70" s="32" t="s">
        <v>542</v>
      </c>
      <c r="G70" s="30" t="s">
        <v>324</v>
      </c>
      <c r="H70" s="30" t="s">
        <v>538</v>
      </c>
      <c r="I70" s="30" t="s">
        <v>526</v>
      </c>
      <c r="J70" s="30" t="s">
        <v>553</v>
      </c>
      <c r="K70" s="30">
        <v>0.16</v>
      </c>
      <c r="L70" s="30">
        <f t="shared" si="3"/>
        <v>1.1200000000000001</v>
      </c>
      <c r="M70" s="30"/>
      <c r="N70" s="30"/>
      <c r="O70" s="30"/>
      <c r="P70" s="30"/>
      <c r="Q70" s="30" t="s">
        <v>555</v>
      </c>
      <c r="R70" s="12" t="s">
        <v>612</v>
      </c>
      <c r="S70" s="12" t="s">
        <v>12</v>
      </c>
      <c r="T70" s="12" t="s">
        <v>609</v>
      </c>
      <c r="U70" s="12" t="s">
        <v>610</v>
      </c>
      <c r="V70" s="12" t="s">
        <v>611</v>
      </c>
    </row>
    <row r="71" spans="1:22" ht="60">
      <c r="A71" s="30"/>
      <c r="B71" s="32">
        <f t="shared" ref="B71:B127" si="4">B70+1</f>
        <v>63</v>
      </c>
      <c r="C71" s="32">
        <v>12</v>
      </c>
      <c r="D71" s="30" t="s">
        <v>541</v>
      </c>
      <c r="E71" s="30" t="s">
        <v>540</v>
      </c>
      <c r="F71" s="32" t="s">
        <v>528</v>
      </c>
      <c r="G71" s="30" t="s">
        <v>324</v>
      </c>
      <c r="H71" s="30" t="s">
        <v>525</v>
      </c>
      <c r="I71" s="30" t="s">
        <v>526</v>
      </c>
      <c r="J71" s="30" t="s">
        <v>527</v>
      </c>
      <c r="K71" s="30">
        <v>0.16</v>
      </c>
      <c r="L71" s="30">
        <f t="shared" si="3"/>
        <v>1.92</v>
      </c>
      <c r="M71" s="30"/>
      <c r="N71" s="30"/>
      <c r="O71" s="30"/>
      <c r="P71" s="30"/>
      <c r="Q71" s="30" t="s">
        <v>555</v>
      </c>
      <c r="R71" s="12" t="s">
        <v>613</v>
      </c>
      <c r="S71" s="12" t="s">
        <v>12</v>
      </c>
      <c r="T71" s="12" t="s">
        <v>609</v>
      </c>
      <c r="U71" s="12" t="s">
        <v>610</v>
      </c>
      <c r="V71" s="12" t="s">
        <v>611</v>
      </c>
    </row>
    <row r="72" spans="1:22" ht="45">
      <c r="A72" s="30"/>
      <c r="B72" s="32">
        <f t="shared" si="4"/>
        <v>64</v>
      </c>
      <c r="C72" s="32">
        <v>1</v>
      </c>
      <c r="D72" s="30" t="s">
        <v>167</v>
      </c>
      <c r="E72" s="30" t="s">
        <v>168</v>
      </c>
      <c r="F72" s="32" t="s">
        <v>529</v>
      </c>
      <c r="G72" s="30" t="s">
        <v>324</v>
      </c>
      <c r="H72" s="30" t="s">
        <v>545</v>
      </c>
      <c r="I72" s="30" t="s">
        <v>526</v>
      </c>
      <c r="J72" s="30" t="s">
        <v>549</v>
      </c>
      <c r="K72" s="30">
        <v>0.16</v>
      </c>
      <c r="L72" s="30">
        <f t="shared" si="3"/>
        <v>0.16</v>
      </c>
      <c r="M72" s="30"/>
      <c r="N72" s="30"/>
      <c r="O72" s="30"/>
      <c r="P72" s="30"/>
      <c r="Q72" s="30" t="s">
        <v>554</v>
      </c>
      <c r="R72" s="12" t="s">
        <v>613</v>
      </c>
      <c r="S72" s="12" t="s">
        <v>12</v>
      </c>
      <c r="T72" s="12" t="s">
        <v>609</v>
      </c>
      <c r="U72" s="12" t="s">
        <v>610</v>
      </c>
      <c r="V72" s="12" t="s">
        <v>611</v>
      </c>
    </row>
    <row r="73" spans="1:22" ht="45">
      <c r="A73" s="30"/>
      <c r="B73" s="32">
        <f t="shared" si="4"/>
        <v>65</v>
      </c>
      <c r="C73" s="32">
        <v>1</v>
      </c>
      <c r="D73" s="30" t="s">
        <v>169</v>
      </c>
      <c r="E73" s="30" t="s">
        <v>170</v>
      </c>
      <c r="F73" s="32" t="s">
        <v>531</v>
      </c>
      <c r="G73" s="30" t="s">
        <v>324</v>
      </c>
      <c r="H73" s="30" t="s">
        <v>546</v>
      </c>
      <c r="I73" s="30" t="s">
        <v>526</v>
      </c>
      <c r="J73" s="30" t="s">
        <v>550</v>
      </c>
      <c r="K73" s="30">
        <v>0.16</v>
      </c>
      <c r="L73" s="30">
        <f t="shared" si="3"/>
        <v>0.16</v>
      </c>
      <c r="M73" s="30"/>
      <c r="N73" s="30"/>
      <c r="O73" s="30"/>
      <c r="P73" s="30"/>
      <c r="Q73" s="30" t="s">
        <v>554</v>
      </c>
      <c r="R73" s="12" t="s">
        <v>613</v>
      </c>
      <c r="S73" s="12" t="s">
        <v>12</v>
      </c>
      <c r="T73" s="12" t="s">
        <v>609</v>
      </c>
      <c r="U73" s="12" t="s">
        <v>610</v>
      </c>
      <c r="V73" s="12" t="s">
        <v>611</v>
      </c>
    </row>
    <row r="74" spans="1:22" ht="45">
      <c r="A74" s="30"/>
      <c r="B74" s="32">
        <f t="shared" si="4"/>
        <v>66</v>
      </c>
      <c r="C74" s="32">
        <v>5</v>
      </c>
      <c r="D74" s="30" t="s">
        <v>544</v>
      </c>
      <c r="E74" s="30" t="s">
        <v>543</v>
      </c>
      <c r="F74" s="32" t="s">
        <v>530</v>
      </c>
      <c r="G74" s="30" t="s">
        <v>324</v>
      </c>
      <c r="H74" s="30" t="s">
        <v>532</v>
      </c>
      <c r="I74" s="30" t="s">
        <v>526</v>
      </c>
      <c r="J74" s="30" t="s">
        <v>533</v>
      </c>
      <c r="K74" s="30">
        <v>0.16</v>
      </c>
      <c r="L74" s="30">
        <f t="shared" si="3"/>
        <v>0.8</v>
      </c>
      <c r="M74" s="30"/>
      <c r="N74" s="30"/>
      <c r="O74" s="30"/>
      <c r="P74" s="30"/>
      <c r="Q74" s="30" t="s">
        <v>554</v>
      </c>
      <c r="R74" s="12" t="s">
        <v>613</v>
      </c>
      <c r="S74" s="12" t="s">
        <v>12</v>
      </c>
      <c r="T74" s="12" t="s">
        <v>609</v>
      </c>
      <c r="U74" s="12" t="s">
        <v>610</v>
      </c>
      <c r="V74" s="12" t="s">
        <v>611</v>
      </c>
    </row>
    <row r="75" spans="1:22" ht="45">
      <c r="A75" s="30"/>
      <c r="B75" s="32">
        <f t="shared" si="4"/>
        <v>67</v>
      </c>
      <c r="C75" s="32">
        <v>1</v>
      </c>
      <c r="D75" s="30" t="s">
        <v>171</v>
      </c>
      <c r="E75" s="30" t="s">
        <v>172</v>
      </c>
      <c r="F75" s="32" t="s">
        <v>534</v>
      </c>
      <c r="G75" s="30" t="s">
        <v>324</v>
      </c>
      <c r="H75" s="30" t="s">
        <v>537</v>
      </c>
      <c r="I75" s="30" t="s">
        <v>526</v>
      </c>
      <c r="J75" s="30" t="s">
        <v>551</v>
      </c>
      <c r="K75" s="30">
        <v>0.16</v>
      </c>
      <c r="L75" s="30">
        <f t="shared" si="3"/>
        <v>0.16</v>
      </c>
      <c r="M75" s="30"/>
      <c r="N75" s="30"/>
      <c r="O75" s="30"/>
      <c r="P75" s="30"/>
      <c r="Q75" s="30" t="s">
        <v>666</v>
      </c>
      <c r="R75" s="12" t="s">
        <v>613</v>
      </c>
      <c r="S75" s="12" t="s">
        <v>12</v>
      </c>
      <c r="T75" s="12" t="s">
        <v>609</v>
      </c>
      <c r="U75" s="12" t="s">
        <v>610</v>
      </c>
      <c r="V75" s="12" t="s">
        <v>611</v>
      </c>
    </row>
    <row r="76" spans="1:22" ht="45">
      <c r="A76" s="30"/>
      <c r="B76" s="32">
        <f t="shared" si="4"/>
        <v>68</v>
      </c>
      <c r="C76" s="32">
        <v>1</v>
      </c>
      <c r="D76" s="30" t="s">
        <v>173</v>
      </c>
      <c r="E76" s="30" t="s">
        <v>174</v>
      </c>
      <c r="F76" s="32" t="s">
        <v>535</v>
      </c>
      <c r="G76" s="30" t="s">
        <v>324</v>
      </c>
      <c r="H76" s="30" t="s">
        <v>536</v>
      </c>
      <c r="I76" s="30" t="s">
        <v>526</v>
      </c>
      <c r="J76" s="30" t="s">
        <v>552</v>
      </c>
      <c r="K76" s="30">
        <v>0.16</v>
      </c>
      <c r="L76" s="30">
        <f t="shared" si="3"/>
        <v>0.16</v>
      </c>
      <c r="M76" s="30"/>
      <c r="N76" s="30"/>
      <c r="O76" s="30"/>
      <c r="P76" s="30"/>
      <c r="Q76" s="30" t="s">
        <v>666</v>
      </c>
      <c r="R76" s="12" t="s">
        <v>613</v>
      </c>
      <c r="S76" s="12" t="s">
        <v>12</v>
      </c>
      <c r="T76" s="12" t="s">
        <v>609</v>
      </c>
      <c r="U76" s="12" t="s">
        <v>610</v>
      </c>
      <c r="V76" s="12" t="s">
        <v>611</v>
      </c>
    </row>
    <row r="77" spans="1:22" ht="45">
      <c r="A77" s="30"/>
      <c r="B77" s="32">
        <f t="shared" si="4"/>
        <v>69</v>
      </c>
      <c r="C77" s="32">
        <v>1</v>
      </c>
      <c r="D77" s="30" t="s">
        <v>175</v>
      </c>
      <c r="E77" s="30" t="s">
        <v>176</v>
      </c>
      <c r="F77" s="32" t="s">
        <v>494</v>
      </c>
      <c r="G77" s="30" t="s">
        <v>12</v>
      </c>
      <c r="H77" s="30" t="s">
        <v>177</v>
      </c>
      <c r="I77" s="30" t="s">
        <v>178</v>
      </c>
      <c r="J77" s="30" t="s">
        <v>179</v>
      </c>
      <c r="K77" s="30">
        <v>0.65</v>
      </c>
      <c r="L77" s="30">
        <f t="shared" si="3"/>
        <v>0.65</v>
      </c>
      <c r="M77" s="30"/>
      <c r="N77" s="30"/>
      <c r="O77" s="30"/>
      <c r="P77" s="30"/>
      <c r="Q77" s="30" t="s">
        <v>524</v>
      </c>
      <c r="R77" s="46"/>
      <c r="S77" s="46"/>
      <c r="T77" s="46"/>
      <c r="U77" s="46"/>
      <c r="V77" s="46"/>
    </row>
    <row r="78" spans="1:22" ht="45">
      <c r="A78" s="30"/>
      <c r="B78" s="32">
        <f t="shared" si="4"/>
        <v>70</v>
      </c>
      <c r="C78" s="32">
        <v>1</v>
      </c>
      <c r="D78" s="30" t="s">
        <v>180</v>
      </c>
      <c r="E78" s="30" t="s">
        <v>181</v>
      </c>
      <c r="F78" s="32" t="s">
        <v>494</v>
      </c>
      <c r="G78" s="30" t="s">
        <v>12</v>
      </c>
      <c r="H78" s="30" t="s">
        <v>182</v>
      </c>
      <c r="I78" s="30" t="s">
        <v>14</v>
      </c>
      <c r="J78" s="30" t="s">
        <v>183</v>
      </c>
      <c r="K78" s="30">
        <v>0.6</v>
      </c>
      <c r="L78" s="30">
        <f t="shared" si="3"/>
        <v>0.6</v>
      </c>
      <c r="M78" s="30"/>
      <c r="N78" s="30"/>
      <c r="O78" s="30"/>
      <c r="P78" s="30"/>
      <c r="Q78" s="30" t="s">
        <v>524</v>
      </c>
      <c r="R78" s="46"/>
      <c r="S78" s="46"/>
      <c r="T78" s="46"/>
      <c r="U78" s="46"/>
      <c r="V78" s="46"/>
    </row>
    <row r="79" spans="1:22" ht="30">
      <c r="A79" s="30"/>
      <c r="B79" s="32">
        <f t="shared" si="4"/>
        <v>71</v>
      </c>
      <c r="C79" s="32">
        <v>1</v>
      </c>
      <c r="D79" s="30" t="s">
        <v>184</v>
      </c>
      <c r="E79" s="30" t="s">
        <v>185</v>
      </c>
      <c r="F79" s="32" t="s">
        <v>495</v>
      </c>
      <c r="G79" s="30" t="s">
        <v>12</v>
      </c>
      <c r="H79" s="30" t="s">
        <v>186</v>
      </c>
      <c r="I79" s="30" t="s">
        <v>187</v>
      </c>
      <c r="J79" s="30" t="s">
        <v>188</v>
      </c>
      <c r="K79" s="30">
        <v>0.46</v>
      </c>
      <c r="L79" s="30">
        <f t="shared" si="3"/>
        <v>0.46</v>
      </c>
      <c r="M79" s="30" t="s">
        <v>547</v>
      </c>
      <c r="N79" s="30" t="s">
        <v>548</v>
      </c>
      <c r="O79" s="30"/>
      <c r="P79" s="30"/>
      <c r="Q79" s="30" t="s">
        <v>614</v>
      </c>
      <c r="R79" s="47"/>
      <c r="S79" s="47"/>
      <c r="T79" s="47"/>
      <c r="U79" s="47"/>
      <c r="V79" s="47"/>
    </row>
    <row r="80" spans="1:22">
      <c r="A80" s="30"/>
      <c r="B80" s="32">
        <f t="shared" si="4"/>
        <v>72</v>
      </c>
      <c r="C80" s="32">
        <v>1</v>
      </c>
      <c r="D80" s="30" t="s">
        <v>189</v>
      </c>
      <c r="E80" s="30" t="s">
        <v>190</v>
      </c>
      <c r="F80" s="32" t="s">
        <v>494</v>
      </c>
      <c r="G80" s="30" t="s">
        <v>191</v>
      </c>
      <c r="H80" s="30" t="s">
        <v>192</v>
      </c>
      <c r="I80" s="30" t="s">
        <v>193</v>
      </c>
      <c r="J80" s="30" t="s">
        <v>192</v>
      </c>
      <c r="K80" s="30">
        <v>9</v>
      </c>
      <c r="L80" s="30">
        <f t="shared" si="3"/>
        <v>9</v>
      </c>
      <c r="M80" s="30"/>
      <c r="N80" s="30"/>
      <c r="O80" s="30"/>
      <c r="P80" s="30"/>
      <c r="Q80" s="30"/>
      <c r="R80" s="46"/>
      <c r="S80" s="46"/>
      <c r="T80" s="46"/>
      <c r="U80" s="46"/>
      <c r="V80" s="46"/>
    </row>
    <row r="81" spans="1:22">
      <c r="A81" s="30"/>
      <c r="B81" s="32">
        <f t="shared" si="4"/>
        <v>73</v>
      </c>
      <c r="C81" s="32">
        <v>2</v>
      </c>
      <c r="D81" s="30" t="s">
        <v>456</v>
      </c>
      <c r="E81" s="30" t="s">
        <v>194</v>
      </c>
      <c r="F81" s="32" t="s">
        <v>494</v>
      </c>
      <c r="G81" s="30" t="s">
        <v>12</v>
      </c>
      <c r="H81" s="30" t="s">
        <v>195</v>
      </c>
      <c r="I81" s="30" t="s">
        <v>196</v>
      </c>
      <c r="J81" s="30" t="s">
        <v>197</v>
      </c>
      <c r="K81" s="30">
        <v>0.78</v>
      </c>
      <c r="L81" s="30">
        <f t="shared" si="3"/>
        <v>1.56</v>
      </c>
      <c r="M81" s="30"/>
      <c r="N81" s="30"/>
      <c r="O81" s="30"/>
      <c r="P81" s="30"/>
      <c r="Q81" s="30"/>
      <c r="R81" s="46"/>
      <c r="S81" s="46"/>
      <c r="T81" s="46"/>
      <c r="U81" s="46"/>
      <c r="V81" s="46"/>
    </row>
    <row r="82" spans="1:22">
      <c r="A82" s="30"/>
      <c r="B82" s="32">
        <f t="shared" si="4"/>
        <v>74</v>
      </c>
      <c r="C82" s="32">
        <v>4</v>
      </c>
      <c r="D82" s="30" t="s">
        <v>457</v>
      </c>
      <c r="E82" s="30" t="s">
        <v>198</v>
      </c>
      <c r="F82" s="32" t="s">
        <v>494</v>
      </c>
      <c r="G82" s="30" t="s">
        <v>12</v>
      </c>
      <c r="H82" s="30" t="s">
        <v>199</v>
      </c>
      <c r="I82" s="30" t="s">
        <v>196</v>
      </c>
      <c r="J82" s="30" t="s">
        <v>200</v>
      </c>
      <c r="K82" s="30">
        <v>0.96</v>
      </c>
      <c r="L82" s="30">
        <f t="shared" si="3"/>
        <v>3.84</v>
      </c>
      <c r="M82" s="30"/>
      <c r="N82" s="30"/>
      <c r="O82" s="30"/>
      <c r="P82" s="30"/>
      <c r="Q82" s="30"/>
      <c r="R82" s="46"/>
      <c r="S82" s="46"/>
      <c r="T82" s="46"/>
      <c r="U82" s="46"/>
      <c r="V82" s="46"/>
    </row>
    <row r="83" spans="1:22">
      <c r="A83" s="30"/>
      <c r="B83" s="32">
        <f t="shared" si="4"/>
        <v>75</v>
      </c>
      <c r="C83" s="32">
        <v>1</v>
      </c>
      <c r="D83" s="30" t="s">
        <v>201</v>
      </c>
      <c r="E83" s="30" t="s">
        <v>202</v>
      </c>
      <c r="F83" s="32" t="s">
        <v>494</v>
      </c>
      <c r="G83" s="30" t="s">
        <v>191</v>
      </c>
      <c r="H83" s="30">
        <v>25291</v>
      </c>
      <c r="I83" s="30" t="s">
        <v>203</v>
      </c>
      <c r="J83" s="30" t="s">
        <v>204</v>
      </c>
      <c r="K83" s="30">
        <v>3</v>
      </c>
      <c r="L83" s="30">
        <f t="shared" si="3"/>
        <v>3</v>
      </c>
      <c r="M83" s="30"/>
      <c r="N83" s="30"/>
      <c r="O83" s="30"/>
      <c r="P83" s="30"/>
      <c r="Q83" s="30"/>
      <c r="R83" s="14"/>
      <c r="S83" s="14"/>
      <c r="T83" s="14"/>
      <c r="U83" s="14"/>
      <c r="V83" s="14"/>
    </row>
    <row r="84" spans="1:22">
      <c r="A84" s="30"/>
      <c r="B84" s="32">
        <f t="shared" si="4"/>
        <v>76</v>
      </c>
      <c r="C84" s="32">
        <v>6</v>
      </c>
      <c r="D84" s="30" t="s">
        <v>458</v>
      </c>
      <c r="E84" s="30" t="s">
        <v>205</v>
      </c>
      <c r="F84" s="32" t="s">
        <v>494</v>
      </c>
      <c r="G84" s="30" t="s">
        <v>12</v>
      </c>
      <c r="H84" s="30" t="s">
        <v>206</v>
      </c>
      <c r="I84" s="30" t="s">
        <v>196</v>
      </c>
      <c r="J84" s="30" t="s">
        <v>207</v>
      </c>
      <c r="K84" s="30">
        <v>0.95</v>
      </c>
      <c r="L84" s="30">
        <f t="shared" si="3"/>
        <v>5.6999999999999993</v>
      </c>
      <c r="M84" s="30"/>
      <c r="N84" s="30"/>
      <c r="O84" s="30"/>
      <c r="P84" s="30"/>
      <c r="Q84" s="30"/>
      <c r="R84" s="46"/>
      <c r="S84" s="46"/>
      <c r="T84" s="46"/>
      <c r="U84" s="46"/>
      <c r="V84" s="46"/>
    </row>
    <row r="85" spans="1:22" ht="30">
      <c r="A85" s="30"/>
      <c r="B85" s="32">
        <f t="shared" si="4"/>
        <v>77</v>
      </c>
      <c r="C85" s="32">
        <v>10</v>
      </c>
      <c r="D85" s="30" t="s">
        <v>459</v>
      </c>
      <c r="E85" s="45" t="s">
        <v>643</v>
      </c>
      <c r="F85" s="32" t="s">
        <v>494</v>
      </c>
      <c r="G85" s="30" t="s">
        <v>271</v>
      </c>
      <c r="H85" s="45" t="s">
        <v>643</v>
      </c>
      <c r="I85" s="30" t="s">
        <v>208</v>
      </c>
      <c r="J85" s="45" t="s">
        <v>643</v>
      </c>
      <c r="K85" s="30">
        <v>1.5</v>
      </c>
      <c r="L85" s="30">
        <f t="shared" si="3"/>
        <v>15</v>
      </c>
      <c r="M85" s="30"/>
      <c r="N85" s="30"/>
      <c r="O85" s="30"/>
      <c r="P85" s="30"/>
      <c r="Q85" s="30"/>
      <c r="R85" s="46"/>
      <c r="S85" s="46"/>
      <c r="T85" s="46"/>
      <c r="U85" s="46"/>
      <c r="V85" s="46"/>
    </row>
    <row r="86" spans="1:22" ht="30">
      <c r="A86" s="30"/>
      <c r="B86" s="32">
        <f t="shared" si="4"/>
        <v>78</v>
      </c>
      <c r="C86" s="32">
        <v>8</v>
      </c>
      <c r="D86" s="30" t="s">
        <v>460</v>
      </c>
      <c r="E86" s="30" t="s">
        <v>640</v>
      </c>
      <c r="F86" s="32" t="s">
        <v>494</v>
      </c>
      <c r="G86" s="30" t="s">
        <v>191</v>
      </c>
      <c r="H86" s="30" t="s">
        <v>640</v>
      </c>
      <c r="I86" s="30" t="s">
        <v>208</v>
      </c>
      <c r="J86" s="44" t="s">
        <v>640</v>
      </c>
      <c r="K86" s="30">
        <v>1.5</v>
      </c>
      <c r="L86" s="30">
        <f t="shared" si="3"/>
        <v>12</v>
      </c>
      <c r="M86" s="30"/>
      <c r="N86" s="30" t="s">
        <v>209</v>
      </c>
      <c r="O86" s="30"/>
      <c r="P86" s="30"/>
      <c r="Q86" s="30" t="s">
        <v>641</v>
      </c>
      <c r="R86" s="46"/>
      <c r="S86" s="46"/>
      <c r="T86" s="46"/>
      <c r="U86" s="46"/>
      <c r="V86" s="46"/>
    </row>
    <row r="87" spans="1:22">
      <c r="A87" s="30"/>
      <c r="B87" s="32">
        <f t="shared" si="4"/>
        <v>79</v>
      </c>
      <c r="C87" s="32">
        <v>4</v>
      </c>
      <c r="D87" s="30" t="s">
        <v>461</v>
      </c>
      <c r="E87" s="30" t="s">
        <v>210</v>
      </c>
      <c r="F87" s="32" t="s">
        <v>494</v>
      </c>
      <c r="G87" s="30" t="s">
        <v>12</v>
      </c>
      <c r="H87" s="30" t="s">
        <v>211</v>
      </c>
      <c r="I87" s="30" t="s">
        <v>196</v>
      </c>
      <c r="J87" s="30" t="s">
        <v>212</v>
      </c>
      <c r="K87" s="30">
        <v>0.67</v>
      </c>
      <c r="L87" s="30">
        <f t="shared" si="3"/>
        <v>2.68</v>
      </c>
      <c r="M87" s="30"/>
      <c r="N87" s="30"/>
      <c r="O87" s="30"/>
      <c r="P87" s="30"/>
      <c r="Q87" s="30"/>
      <c r="R87" s="46"/>
      <c r="S87" s="46"/>
      <c r="T87" s="46"/>
      <c r="U87" s="46"/>
      <c r="V87" s="46"/>
    </row>
    <row r="88" spans="1:22">
      <c r="A88" s="30"/>
      <c r="B88" s="32">
        <f t="shared" si="4"/>
        <v>80</v>
      </c>
      <c r="C88" s="32">
        <v>2</v>
      </c>
      <c r="D88" s="30" t="s">
        <v>462</v>
      </c>
      <c r="E88" s="30" t="s">
        <v>213</v>
      </c>
      <c r="F88" s="32" t="s">
        <v>494</v>
      </c>
      <c r="G88" s="30" t="s">
        <v>12</v>
      </c>
      <c r="H88" s="30" t="s">
        <v>214</v>
      </c>
      <c r="I88" s="30" t="s">
        <v>178</v>
      </c>
      <c r="J88" s="30" t="s">
        <v>215</v>
      </c>
      <c r="K88" s="30">
        <v>0.55000000000000004</v>
      </c>
      <c r="L88" s="30">
        <f t="shared" si="3"/>
        <v>1.1000000000000001</v>
      </c>
      <c r="M88" s="30" t="s">
        <v>412</v>
      </c>
      <c r="N88" s="30"/>
      <c r="O88" s="30"/>
      <c r="P88" s="30"/>
      <c r="Q88" s="30"/>
      <c r="R88" s="46"/>
      <c r="S88" s="46"/>
      <c r="T88" s="46"/>
      <c r="U88" s="46"/>
      <c r="V88" s="46"/>
    </row>
    <row r="89" spans="1:22">
      <c r="A89" s="30"/>
      <c r="B89" s="32">
        <f t="shared" si="4"/>
        <v>81</v>
      </c>
      <c r="C89" s="32">
        <v>1</v>
      </c>
      <c r="D89" s="30" t="s">
        <v>216</v>
      </c>
      <c r="E89" s="30" t="s">
        <v>217</v>
      </c>
      <c r="F89" s="32" t="s">
        <v>494</v>
      </c>
      <c r="G89" s="30" t="s">
        <v>191</v>
      </c>
      <c r="H89" s="30" t="s">
        <v>217</v>
      </c>
      <c r="I89" s="30" t="s">
        <v>218</v>
      </c>
      <c r="J89" s="30" t="s">
        <v>219</v>
      </c>
      <c r="K89" s="30">
        <v>7.5</v>
      </c>
      <c r="L89" s="30">
        <f t="shared" si="3"/>
        <v>7.5</v>
      </c>
      <c r="M89" s="30"/>
      <c r="N89" s="30"/>
      <c r="O89" s="30"/>
      <c r="P89" s="30"/>
      <c r="Q89" s="30"/>
      <c r="R89" s="14"/>
      <c r="S89" s="14"/>
      <c r="T89" s="14"/>
      <c r="U89" s="14"/>
      <c r="V89" s="14"/>
    </row>
    <row r="90" spans="1:22">
      <c r="A90" s="30"/>
      <c r="B90" s="32">
        <f t="shared" si="4"/>
        <v>82</v>
      </c>
      <c r="C90" s="32">
        <v>2</v>
      </c>
      <c r="D90" s="30" t="s">
        <v>463</v>
      </c>
      <c r="E90" s="30" t="s">
        <v>220</v>
      </c>
      <c r="F90" s="32" t="s">
        <v>494</v>
      </c>
      <c r="G90" s="30" t="s">
        <v>12</v>
      </c>
      <c r="H90" s="30" t="s">
        <v>221</v>
      </c>
      <c r="I90" s="30" t="s">
        <v>196</v>
      </c>
      <c r="J90" s="30" t="s">
        <v>222</v>
      </c>
      <c r="K90" s="30">
        <v>0.62</v>
      </c>
      <c r="L90" s="30">
        <f t="shared" ref="L90:L127" si="5">PRODUCT(C90,K90)</f>
        <v>1.24</v>
      </c>
      <c r="M90" s="30"/>
      <c r="N90" s="30"/>
      <c r="O90" s="30"/>
      <c r="P90" s="30"/>
      <c r="Q90" s="30"/>
      <c r="R90" s="46"/>
      <c r="S90" s="46"/>
      <c r="T90" s="46"/>
      <c r="U90" s="46"/>
      <c r="V90" s="46"/>
    </row>
    <row r="91" spans="1:22">
      <c r="A91" s="30"/>
      <c r="B91" s="32">
        <f t="shared" si="4"/>
        <v>83</v>
      </c>
      <c r="C91" s="32">
        <v>2</v>
      </c>
      <c r="D91" s="30" t="s">
        <v>464</v>
      </c>
      <c r="E91" s="30" t="s">
        <v>223</v>
      </c>
      <c r="F91" s="32" t="s">
        <v>494</v>
      </c>
      <c r="G91" s="30" t="s">
        <v>12</v>
      </c>
      <c r="H91" s="30" t="s">
        <v>224</v>
      </c>
      <c r="I91" s="30" t="s">
        <v>196</v>
      </c>
      <c r="J91" s="30" t="s">
        <v>225</v>
      </c>
      <c r="K91" s="30">
        <v>0.61</v>
      </c>
      <c r="L91" s="30">
        <f t="shared" si="5"/>
        <v>1.22</v>
      </c>
      <c r="M91" s="30"/>
      <c r="N91" s="30"/>
      <c r="O91" s="30"/>
      <c r="P91" s="30"/>
      <c r="Q91" s="30"/>
      <c r="R91" s="46"/>
      <c r="S91" s="46"/>
      <c r="T91" s="46"/>
      <c r="U91" s="46"/>
      <c r="V91" s="46"/>
    </row>
    <row r="92" spans="1:22">
      <c r="A92" s="30"/>
      <c r="B92" s="32">
        <f t="shared" si="4"/>
        <v>84</v>
      </c>
      <c r="C92" s="32">
        <v>1</v>
      </c>
      <c r="D92" s="30" t="s">
        <v>226</v>
      </c>
      <c r="E92" s="30" t="s">
        <v>227</v>
      </c>
      <c r="F92" s="32" t="s">
        <v>494</v>
      </c>
      <c r="G92" s="30" t="s">
        <v>12</v>
      </c>
      <c r="H92" s="30" t="s">
        <v>228</v>
      </c>
      <c r="I92" s="30" t="s">
        <v>229</v>
      </c>
      <c r="J92" s="30" t="s">
        <v>230</v>
      </c>
      <c r="K92" s="30">
        <v>0.61</v>
      </c>
      <c r="L92" s="30">
        <f t="shared" si="5"/>
        <v>0.61</v>
      </c>
      <c r="M92" s="30"/>
      <c r="N92" s="30"/>
      <c r="O92" s="30"/>
      <c r="P92" s="30"/>
      <c r="Q92" s="30"/>
      <c r="R92" s="46"/>
      <c r="S92" s="46"/>
      <c r="T92" s="46"/>
      <c r="U92" s="46"/>
      <c r="V92" s="46"/>
    </row>
    <row r="93" spans="1:22">
      <c r="A93" s="30"/>
      <c r="B93" s="32">
        <f t="shared" si="4"/>
        <v>85</v>
      </c>
      <c r="C93" s="32">
        <v>1</v>
      </c>
      <c r="D93" s="30" t="s">
        <v>231</v>
      </c>
      <c r="E93" s="45" t="s">
        <v>642</v>
      </c>
      <c r="F93" s="32" t="s">
        <v>494</v>
      </c>
      <c r="G93" s="30" t="s">
        <v>12</v>
      </c>
      <c r="H93" s="30" t="s">
        <v>232</v>
      </c>
      <c r="I93" s="30" t="s">
        <v>196</v>
      </c>
      <c r="J93" s="30" t="s">
        <v>233</v>
      </c>
      <c r="K93" s="30">
        <v>0.97</v>
      </c>
      <c r="L93" s="30">
        <f t="shared" si="5"/>
        <v>0.97</v>
      </c>
      <c r="M93" s="30" t="s">
        <v>382</v>
      </c>
      <c r="N93" s="30" t="s">
        <v>233</v>
      </c>
      <c r="O93" s="30"/>
      <c r="P93" s="30"/>
      <c r="Q93" s="30"/>
      <c r="R93" s="46"/>
      <c r="S93" s="46"/>
      <c r="T93" s="46"/>
      <c r="U93" s="46"/>
      <c r="V93" s="46"/>
    </row>
    <row r="94" spans="1:22">
      <c r="A94" s="30"/>
      <c r="B94" s="32">
        <f t="shared" si="4"/>
        <v>86</v>
      </c>
      <c r="C94" s="32">
        <v>2</v>
      </c>
      <c r="D94" s="30" t="s">
        <v>465</v>
      </c>
      <c r="E94" s="30" t="s">
        <v>234</v>
      </c>
      <c r="F94" s="32" t="s">
        <v>494</v>
      </c>
      <c r="G94" s="30" t="s">
        <v>12</v>
      </c>
      <c r="H94" s="30" t="s">
        <v>235</v>
      </c>
      <c r="I94" s="30" t="s">
        <v>196</v>
      </c>
      <c r="J94" s="30" t="s">
        <v>236</v>
      </c>
      <c r="K94" s="30">
        <v>1.1000000000000001</v>
      </c>
      <c r="L94" s="30">
        <f t="shared" si="5"/>
        <v>2.2000000000000002</v>
      </c>
      <c r="M94" s="30"/>
      <c r="N94" s="30"/>
      <c r="O94" s="30"/>
      <c r="P94" s="30"/>
      <c r="Q94" s="30"/>
      <c r="R94" s="47"/>
      <c r="S94" s="47"/>
      <c r="T94" s="47"/>
      <c r="U94" s="47"/>
      <c r="V94" s="47"/>
    </row>
    <row r="95" spans="1:22">
      <c r="A95" s="30"/>
      <c r="B95" s="32">
        <f t="shared" si="4"/>
        <v>87</v>
      </c>
      <c r="C95" s="32">
        <v>2</v>
      </c>
      <c r="D95" s="30" t="s">
        <v>466</v>
      </c>
      <c r="E95" s="30" t="s">
        <v>237</v>
      </c>
      <c r="F95" s="32" t="s">
        <v>494</v>
      </c>
      <c r="G95" s="30" t="s">
        <v>12</v>
      </c>
      <c r="H95" s="30" t="s">
        <v>238</v>
      </c>
      <c r="I95" s="30" t="s">
        <v>196</v>
      </c>
      <c r="J95" s="30" t="s">
        <v>239</v>
      </c>
      <c r="K95" s="30">
        <v>0.61</v>
      </c>
      <c r="L95" s="30">
        <f t="shared" si="5"/>
        <v>1.22</v>
      </c>
      <c r="M95" s="30"/>
      <c r="N95" s="30"/>
      <c r="O95" s="30"/>
      <c r="P95" s="30"/>
      <c r="Q95" s="30"/>
      <c r="R95" s="46"/>
      <c r="S95" s="46"/>
      <c r="T95" s="46"/>
      <c r="U95" s="46"/>
      <c r="V95" s="46"/>
    </row>
    <row r="96" spans="1:22">
      <c r="A96" s="30"/>
      <c r="B96" s="32">
        <f t="shared" si="4"/>
        <v>88</v>
      </c>
      <c r="C96" s="32">
        <v>2</v>
      </c>
      <c r="D96" s="30" t="s">
        <v>467</v>
      </c>
      <c r="E96" s="30" t="s">
        <v>240</v>
      </c>
      <c r="F96" s="32" t="s">
        <v>494</v>
      </c>
      <c r="G96" s="30" t="s">
        <v>12</v>
      </c>
      <c r="H96" s="30" t="s">
        <v>241</v>
      </c>
      <c r="I96" s="30" t="s">
        <v>196</v>
      </c>
      <c r="J96" s="30" t="s">
        <v>242</v>
      </c>
      <c r="K96" s="30">
        <v>1.1399999999999999</v>
      </c>
      <c r="L96" s="30">
        <f t="shared" si="5"/>
        <v>2.2799999999999998</v>
      </c>
      <c r="M96" s="30" t="s">
        <v>413</v>
      </c>
      <c r="N96" s="30" t="s">
        <v>242</v>
      </c>
      <c r="O96" s="30"/>
      <c r="P96" s="30"/>
      <c r="Q96" s="30"/>
      <c r="R96" s="47"/>
      <c r="S96" s="47"/>
      <c r="T96" s="47"/>
      <c r="U96" s="47"/>
      <c r="V96" s="47"/>
    </row>
    <row r="97" spans="1:22">
      <c r="A97" s="30"/>
      <c r="B97" s="32">
        <f t="shared" si="4"/>
        <v>89</v>
      </c>
      <c r="C97" s="32">
        <v>5</v>
      </c>
      <c r="D97" s="30" t="s">
        <v>468</v>
      </c>
      <c r="E97" s="30" t="s">
        <v>243</v>
      </c>
      <c r="F97" s="32" t="s">
        <v>494</v>
      </c>
      <c r="G97" s="30" t="s">
        <v>12</v>
      </c>
      <c r="H97" s="30" t="s">
        <v>244</v>
      </c>
      <c r="I97" s="30" t="s">
        <v>196</v>
      </c>
      <c r="J97" s="30" t="s">
        <v>245</v>
      </c>
      <c r="K97" s="30">
        <v>0.74</v>
      </c>
      <c r="L97" s="30">
        <f t="shared" si="5"/>
        <v>3.7</v>
      </c>
      <c r="M97" s="30"/>
      <c r="N97" s="30"/>
      <c r="O97" s="30"/>
      <c r="P97" s="30"/>
      <c r="Q97" s="30"/>
      <c r="R97" s="46"/>
      <c r="S97" s="46"/>
      <c r="T97" s="46"/>
      <c r="U97" s="46"/>
      <c r="V97" s="46"/>
    </row>
    <row r="98" spans="1:22">
      <c r="A98" s="30"/>
      <c r="B98" s="32">
        <f t="shared" si="4"/>
        <v>90</v>
      </c>
      <c r="C98" s="32">
        <v>1</v>
      </c>
      <c r="D98" s="30" t="s">
        <v>246</v>
      </c>
      <c r="E98" s="30" t="s">
        <v>247</v>
      </c>
      <c r="F98" s="32" t="s">
        <v>494</v>
      </c>
      <c r="G98" s="30" t="s">
        <v>12</v>
      </c>
      <c r="H98" s="30" t="s">
        <v>248</v>
      </c>
      <c r="I98" s="30" t="s">
        <v>196</v>
      </c>
      <c r="J98" s="30" t="s">
        <v>249</v>
      </c>
      <c r="K98" s="30">
        <v>0.89</v>
      </c>
      <c r="L98" s="30">
        <f t="shared" si="5"/>
        <v>0.89</v>
      </c>
      <c r="M98" s="30"/>
      <c r="N98" s="30"/>
      <c r="O98" s="30"/>
      <c r="P98" s="30"/>
      <c r="Q98" s="30"/>
      <c r="R98" s="46"/>
      <c r="S98" s="46"/>
      <c r="T98" s="46"/>
      <c r="U98" s="46"/>
      <c r="V98" s="46"/>
    </row>
    <row r="99" spans="1:22">
      <c r="A99" s="30"/>
      <c r="B99" s="32">
        <f t="shared" si="4"/>
        <v>91</v>
      </c>
      <c r="C99" s="32">
        <v>1</v>
      </c>
      <c r="D99" s="30" t="s">
        <v>250</v>
      </c>
      <c r="E99" s="30" t="s">
        <v>251</v>
      </c>
      <c r="F99" s="32" t="s">
        <v>494</v>
      </c>
      <c r="G99" s="30" t="s">
        <v>12</v>
      </c>
      <c r="H99" s="30" t="s">
        <v>252</v>
      </c>
      <c r="I99" s="30" t="s">
        <v>196</v>
      </c>
      <c r="J99" s="30" t="s">
        <v>253</v>
      </c>
      <c r="K99" s="30">
        <v>1.67</v>
      </c>
      <c r="L99" s="30">
        <f t="shared" si="5"/>
        <v>1.67</v>
      </c>
      <c r="M99" s="30"/>
      <c r="N99" s="30"/>
      <c r="O99" s="30"/>
      <c r="P99" s="30"/>
      <c r="Q99" s="30"/>
      <c r="R99" s="47"/>
      <c r="S99" s="47"/>
      <c r="T99" s="47"/>
      <c r="U99" s="47"/>
      <c r="V99" s="47"/>
    </row>
    <row r="100" spans="1:22">
      <c r="A100" s="30"/>
      <c r="B100" s="32">
        <f t="shared" si="4"/>
        <v>92</v>
      </c>
      <c r="C100" s="32">
        <v>1</v>
      </c>
      <c r="D100" s="30" t="s">
        <v>254</v>
      </c>
      <c r="E100" s="30" t="s">
        <v>255</v>
      </c>
      <c r="F100" s="32" t="s">
        <v>494</v>
      </c>
      <c r="G100" s="30" t="s">
        <v>12</v>
      </c>
      <c r="H100" s="30" t="s">
        <v>256</v>
      </c>
      <c r="I100" s="30" t="s">
        <v>196</v>
      </c>
      <c r="J100" s="30" t="s">
        <v>257</v>
      </c>
      <c r="K100" s="30">
        <v>1.02</v>
      </c>
      <c r="L100" s="30">
        <f t="shared" si="5"/>
        <v>1.02</v>
      </c>
      <c r="M100" s="30"/>
      <c r="N100" s="30"/>
      <c r="O100" s="30"/>
      <c r="P100" s="30"/>
      <c r="Q100" s="30"/>
      <c r="R100" s="47"/>
      <c r="S100" s="47"/>
      <c r="T100" s="47"/>
      <c r="U100" s="47"/>
      <c r="V100" s="47"/>
    </row>
    <row r="101" spans="1:22">
      <c r="A101" s="30"/>
      <c r="B101" s="32">
        <f t="shared" si="4"/>
        <v>93</v>
      </c>
      <c r="C101" s="32">
        <v>5</v>
      </c>
      <c r="D101" s="30" t="s">
        <v>469</v>
      </c>
      <c r="E101" s="30" t="s">
        <v>258</v>
      </c>
      <c r="F101" s="32" t="s">
        <v>494</v>
      </c>
      <c r="G101" s="30" t="s">
        <v>12</v>
      </c>
      <c r="H101" s="30" t="s">
        <v>259</v>
      </c>
      <c r="I101" s="30" t="s">
        <v>196</v>
      </c>
      <c r="J101" s="30" t="s">
        <v>260</v>
      </c>
      <c r="K101" s="30">
        <v>0.83</v>
      </c>
      <c r="L101" s="30">
        <f t="shared" si="5"/>
        <v>4.1499999999999995</v>
      </c>
      <c r="M101" s="30"/>
      <c r="N101" s="30"/>
      <c r="O101" s="30"/>
      <c r="P101" s="30"/>
      <c r="Q101" s="30"/>
      <c r="R101" s="46"/>
      <c r="S101" s="46"/>
      <c r="T101" s="46"/>
      <c r="U101" s="46"/>
      <c r="V101" s="46"/>
    </row>
    <row r="102" spans="1:22">
      <c r="A102" s="30"/>
      <c r="B102" s="32">
        <f t="shared" si="4"/>
        <v>94</v>
      </c>
      <c r="C102" s="32">
        <v>2</v>
      </c>
      <c r="D102" s="30" t="s">
        <v>470</v>
      </c>
      <c r="E102" s="30" t="s">
        <v>261</v>
      </c>
      <c r="F102" s="32" t="s">
        <v>494</v>
      </c>
      <c r="G102" s="30" t="s">
        <v>12</v>
      </c>
      <c r="H102" s="30" t="s">
        <v>262</v>
      </c>
      <c r="I102" s="30" t="s">
        <v>196</v>
      </c>
      <c r="J102" s="30" t="s">
        <v>263</v>
      </c>
      <c r="K102" s="30">
        <v>0.92</v>
      </c>
      <c r="L102" s="30">
        <f t="shared" si="5"/>
        <v>1.84</v>
      </c>
      <c r="M102" s="30"/>
      <c r="N102" s="30"/>
      <c r="O102" s="30"/>
      <c r="P102" s="30"/>
      <c r="Q102" s="30"/>
      <c r="R102" s="46"/>
      <c r="S102" s="46"/>
      <c r="T102" s="46"/>
      <c r="U102" s="46"/>
      <c r="V102" s="46"/>
    </row>
    <row r="103" spans="1:22">
      <c r="A103" s="30"/>
      <c r="B103" s="32">
        <f t="shared" si="4"/>
        <v>95</v>
      </c>
      <c r="C103" s="32">
        <v>1</v>
      </c>
      <c r="D103" s="30" t="s">
        <v>264</v>
      </c>
      <c r="E103" s="30" t="s">
        <v>265</v>
      </c>
      <c r="F103" s="32" t="s">
        <v>494</v>
      </c>
      <c r="G103" s="30" t="s">
        <v>379</v>
      </c>
      <c r="H103" s="30" t="s">
        <v>380</v>
      </c>
      <c r="I103" s="30" t="s">
        <v>379</v>
      </c>
      <c r="J103" s="30" t="s">
        <v>380</v>
      </c>
      <c r="K103" s="30">
        <v>30</v>
      </c>
      <c r="L103" s="30">
        <f t="shared" si="5"/>
        <v>30</v>
      </c>
      <c r="M103" s="30"/>
      <c r="N103" s="30"/>
      <c r="O103" s="30"/>
      <c r="P103" s="30"/>
      <c r="Q103" s="37" t="s">
        <v>634</v>
      </c>
      <c r="R103" s="46"/>
      <c r="S103" s="46"/>
      <c r="T103" s="46"/>
      <c r="U103" s="46"/>
      <c r="V103" s="46"/>
    </row>
    <row r="104" spans="1:22">
      <c r="A104" s="30"/>
      <c r="B104" s="32">
        <f t="shared" si="4"/>
        <v>96</v>
      </c>
      <c r="C104" s="32">
        <v>1</v>
      </c>
      <c r="D104" s="30" t="s">
        <v>266</v>
      </c>
      <c r="E104" s="30" t="s">
        <v>267</v>
      </c>
      <c r="F104" s="32" t="s">
        <v>494</v>
      </c>
      <c r="G104" s="30" t="s">
        <v>12</v>
      </c>
      <c r="H104" s="30" t="s">
        <v>268</v>
      </c>
      <c r="I104" s="30" t="s">
        <v>196</v>
      </c>
      <c r="J104" s="30" t="s">
        <v>269</v>
      </c>
      <c r="K104" s="30">
        <v>2.48</v>
      </c>
      <c r="L104" s="30">
        <f t="shared" si="5"/>
        <v>2.48</v>
      </c>
      <c r="M104" s="30" t="s">
        <v>237</v>
      </c>
      <c r="N104" s="30"/>
      <c r="O104" s="30"/>
      <c r="P104" s="30"/>
      <c r="Q104" s="30"/>
      <c r="R104" s="47"/>
      <c r="S104" s="47"/>
      <c r="T104" s="47"/>
      <c r="U104" s="47"/>
      <c r="V104" s="47"/>
    </row>
    <row r="105" spans="1:22">
      <c r="A105" s="30"/>
      <c r="B105" s="32">
        <f t="shared" si="4"/>
        <v>97</v>
      </c>
      <c r="C105" s="32">
        <v>1</v>
      </c>
      <c r="D105" s="30" t="s">
        <v>270</v>
      </c>
      <c r="E105" s="30" t="s">
        <v>637</v>
      </c>
      <c r="F105" s="32" t="s">
        <v>494</v>
      </c>
      <c r="G105" s="30" t="s">
        <v>271</v>
      </c>
      <c r="H105" s="30" t="s">
        <v>272</v>
      </c>
      <c r="I105" s="30" t="s">
        <v>273</v>
      </c>
      <c r="J105" s="30" t="s">
        <v>274</v>
      </c>
      <c r="K105" s="30">
        <v>3</v>
      </c>
      <c r="L105" s="30">
        <f t="shared" si="5"/>
        <v>3</v>
      </c>
      <c r="M105" s="30" t="s">
        <v>636</v>
      </c>
      <c r="N105" s="30"/>
      <c r="O105" s="30"/>
      <c r="P105" s="30"/>
      <c r="Q105" s="30"/>
      <c r="R105" s="46"/>
      <c r="S105" s="46"/>
      <c r="T105" s="46"/>
      <c r="U105" s="46"/>
      <c r="V105" s="46"/>
    </row>
    <row r="106" spans="1:22">
      <c r="A106" s="30"/>
      <c r="B106" s="32">
        <f t="shared" si="4"/>
        <v>98</v>
      </c>
      <c r="C106" s="32">
        <v>1</v>
      </c>
      <c r="D106" s="30" t="s">
        <v>275</v>
      </c>
      <c r="E106" s="30" t="s">
        <v>276</v>
      </c>
      <c r="F106" s="32" t="s">
        <v>494</v>
      </c>
      <c r="G106" s="30" t="s">
        <v>12</v>
      </c>
      <c r="H106" s="30" t="s">
        <v>277</v>
      </c>
      <c r="I106" s="30" t="s">
        <v>196</v>
      </c>
      <c r="J106" s="30" t="s">
        <v>278</v>
      </c>
      <c r="K106" s="30">
        <v>2.42</v>
      </c>
      <c r="L106" s="30">
        <f t="shared" si="5"/>
        <v>2.42</v>
      </c>
      <c r="M106" s="30"/>
      <c r="N106" s="30"/>
      <c r="O106" s="30"/>
      <c r="P106" s="30"/>
      <c r="Q106" s="30"/>
      <c r="R106" s="46"/>
      <c r="S106" s="46"/>
      <c r="T106" s="46"/>
      <c r="U106" s="46"/>
      <c r="V106" s="46"/>
    </row>
    <row r="107" spans="1:22">
      <c r="A107" s="30"/>
      <c r="B107" s="32">
        <f t="shared" si="4"/>
        <v>99</v>
      </c>
      <c r="C107" s="32">
        <v>2</v>
      </c>
      <c r="D107" s="30" t="s">
        <v>471</v>
      </c>
      <c r="E107" s="30" t="s">
        <v>279</v>
      </c>
      <c r="F107" s="32" t="s">
        <v>494</v>
      </c>
      <c r="G107" s="30" t="s">
        <v>12</v>
      </c>
      <c r="H107" s="30" t="s">
        <v>280</v>
      </c>
      <c r="I107" s="30" t="s">
        <v>196</v>
      </c>
      <c r="J107" s="30" t="s">
        <v>281</v>
      </c>
      <c r="K107" s="30">
        <v>1.37</v>
      </c>
      <c r="L107" s="30">
        <f t="shared" si="5"/>
        <v>2.74</v>
      </c>
      <c r="M107" s="30"/>
      <c r="N107" s="30"/>
      <c r="O107" s="30"/>
      <c r="P107" s="30"/>
      <c r="Q107" s="30"/>
      <c r="R107" s="46"/>
      <c r="S107" s="46"/>
      <c r="T107" s="46"/>
      <c r="U107" s="46"/>
      <c r="V107" s="46"/>
    </row>
    <row r="108" spans="1:22">
      <c r="A108" s="30"/>
      <c r="B108" s="32">
        <f t="shared" si="4"/>
        <v>100</v>
      </c>
      <c r="C108" s="32">
        <v>1</v>
      </c>
      <c r="D108" s="30" t="s">
        <v>282</v>
      </c>
      <c r="E108" s="30" t="s">
        <v>283</v>
      </c>
      <c r="F108" s="32" t="s">
        <v>494</v>
      </c>
      <c r="G108" s="30" t="s">
        <v>12</v>
      </c>
      <c r="H108" s="30" t="s">
        <v>284</v>
      </c>
      <c r="I108" s="30" t="s">
        <v>196</v>
      </c>
      <c r="J108" s="30" t="s">
        <v>285</v>
      </c>
      <c r="K108" s="30">
        <v>0.61</v>
      </c>
      <c r="L108" s="30">
        <f t="shared" si="5"/>
        <v>0.61</v>
      </c>
      <c r="M108" s="30"/>
      <c r="N108" s="30"/>
      <c r="O108" s="30"/>
      <c r="P108" s="30"/>
      <c r="Q108" s="30"/>
      <c r="R108" s="47"/>
      <c r="S108" s="47"/>
      <c r="T108" s="47"/>
      <c r="U108" s="47"/>
      <c r="V108" s="47"/>
    </row>
    <row r="109" spans="1:22">
      <c r="A109" s="30"/>
      <c r="B109" s="32">
        <f t="shared" si="4"/>
        <v>101</v>
      </c>
      <c r="C109" s="32">
        <v>2</v>
      </c>
      <c r="D109" s="30" t="s">
        <v>472</v>
      </c>
      <c r="E109" s="30" t="s">
        <v>286</v>
      </c>
      <c r="F109" s="32" t="s">
        <v>494</v>
      </c>
      <c r="G109" s="30" t="s">
        <v>12</v>
      </c>
      <c r="H109" s="30" t="s">
        <v>287</v>
      </c>
      <c r="I109" s="30" t="s">
        <v>196</v>
      </c>
      <c r="J109" s="30" t="s">
        <v>288</v>
      </c>
      <c r="K109" s="30">
        <v>1.45</v>
      </c>
      <c r="L109" s="30">
        <f t="shared" si="5"/>
        <v>2.9</v>
      </c>
      <c r="M109" s="30"/>
      <c r="N109" s="30"/>
      <c r="O109" s="30"/>
      <c r="P109" s="30"/>
      <c r="Q109" s="30"/>
      <c r="R109" s="47"/>
      <c r="S109" s="47"/>
      <c r="T109" s="47"/>
      <c r="U109" s="47"/>
      <c r="V109" s="47"/>
    </row>
    <row r="110" spans="1:22">
      <c r="A110" s="30"/>
      <c r="B110" s="32">
        <f t="shared" si="4"/>
        <v>102</v>
      </c>
      <c r="C110" s="32">
        <v>6</v>
      </c>
      <c r="D110" s="30" t="s">
        <v>473</v>
      </c>
      <c r="E110" s="30" t="s">
        <v>289</v>
      </c>
      <c r="F110" s="32" t="s">
        <v>494</v>
      </c>
      <c r="G110" s="30" t="s">
        <v>12</v>
      </c>
      <c r="H110" s="30" t="s">
        <v>290</v>
      </c>
      <c r="I110" s="30" t="s">
        <v>196</v>
      </c>
      <c r="J110" s="30" t="s">
        <v>291</v>
      </c>
      <c r="K110" s="30">
        <v>1.25</v>
      </c>
      <c r="L110" s="30">
        <f t="shared" si="5"/>
        <v>7.5</v>
      </c>
      <c r="M110" s="30"/>
      <c r="N110" s="30"/>
      <c r="O110" s="30"/>
      <c r="P110" s="30"/>
      <c r="Q110" s="30"/>
      <c r="R110" s="46"/>
      <c r="S110" s="46"/>
      <c r="T110" s="46"/>
      <c r="U110" s="46"/>
      <c r="V110" s="46"/>
    </row>
    <row r="111" spans="1:22">
      <c r="A111" s="30"/>
      <c r="B111" s="32">
        <f t="shared" si="4"/>
        <v>103</v>
      </c>
      <c r="C111" s="32">
        <v>5</v>
      </c>
      <c r="D111" s="30" t="s">
        <v>474</v>
      </c>
      <c r="E111" s="30" t="s">
        <v>292</v>
      </c>
      <c r="F111" s="32" t="s">
        <v>494</v>
      </c>
      <c r="G111" s="30" t="s">
        <v>12</v>
      </c>
      <c r="H111" s="30" t="s">
        <v>293</v>
      </c>
      <c r="I111" s="30" t="s">
        <v>196</v>
      </c>
      <c r="J111" s="30" t="s">
        <v>294</v>
      </c>
      <c r="K111" s="30">
        <v>0.88</v>
      </c>
      <c r="L111" s="30">
        <f t="shared" si="5"/>
        <v>4.4000000000000004</v>
      </c>
      <c r="M111" s="30"/>
      <c r="N111" s="30"/>
      <c r="O111" s="30"/>
      <c r="P111" s="30"/>
      <c r="Q111" s="30"/>
      <c r="R111" s="47"/>
      <c r="S111" s="47"/>
      <c r="T111" s="47"/>
      <c r="U111" s="47"/>
      <c r="V111" s="47"/>
    </row>
    <row r="112" spans="1:22">
      <c r="A112" s="30"/>
      <c r="B112" s="32">
        <f t="shared" si="4"/>
        <v>104</v>
      </c>
      <c r="C112" s="32">
        <v>1</v>
      </c>
      <c r="D112" s="30" t="s">
        <v>295</v>
      </c>
      <c r="E112" s="30" t="s">
        <v>296</v>
      </c>
      <c r="F112" s="32" t="s">
        <v>494</v>
      </c>
      <c r="G112" s="30" t="s">
        <v>191</v>
      </c>
      <c r="H112" s="30" t="s">
        <v>296</v>
      </c>
      <c r="I112" s="30" t="s">
        <v>196</v>
      </c>
      <c r="J112" s="30" t="s">
        <v>297</v>
      </c>
      <c r="K112" s="30">
        <v>1.5</v>
      </c>
      <c r="L112" s="30">
        <f t="shared" si="5"/>
        <v>1.5</v>
      </c>
      <c r="M112" s="30" t="s">
        <v>381</v>
      </c>
      <c r="N112" s="30"/>
      <c r="O112" s="30"/>
      <c r="P112" s="30"/>
      <c r="Q112" s="30"/>
      <c r="R112" s="46"/>
      <c r="S112" s="46"/>
      <c r="T112" s="46"/>
      <c r="U112" s="46"/>
      <c r="V112" s="46"/>
    </row>
    <row r="113" spans="1:22">
      <c r="A113" s="30"/>
      <c r="B113" s="32">
        <f t="shared" si="4"/>
        <v>105</v>
      </c>
      <c r="C113" s="32">
        <v>2</v>
      </c>
      <c r="D113" s="30" t="s">
        <v>475</v>
      </c>
      <c r="E113" s="30" t="s">
        <v>298</v>
      </c>
      <c r="F113" s="32" t="s">
        <v>494</v>
      </c>
      <c r="G113" s="30" t="s">
        <v>12</v>
      </c>
      <c r="H113" s="30" t="s">
        <v>299</v>
      </c>
      <c r="I113" s="30" t="s">
        <v>196</v>
      </c>
      <c r="J113" s="30" t="s">
        <v>300</v>
      </c>
      <c r="K113" s="30">
        <v>0.67</v>
      </c>
      <c r="L113" s="30">
        <f t="shared" si="5"/>
        <v>1.34</v>
      </c>
      <c r="M113" s="30"/>
      <c r="N113" s="30"/>
      <c r="O113" s="30"/>
      <c r="P113" s="30"/>
      <c r="Q113" s="30"/>
      <c r="R113" s="46"/>
      <c r="S113" s="46"/>
      <c r="T113" s="46"/>
      <c r="U113" s="46"/>
      <c r="V113" s="46"/>
    </row>
    <row r="114" spans="1:22">
      <c r="A114" s="30"/>
      <c r="B114" s="32">
        <f t="shared" si="4"/>
        <v>106</v>
      </c>
      <c r="C114" s="32">
        <v>2</v>
      </c>
      <c r="D114" s="30" t="s">
        <v>476</v>
      </c>
      <c r="E114" s="30" t="s">
        <v>301</v>
      </c>
      <c r="F114" s="32" t="s">
        <v>494</v>
      </c>
      <c r="G114" s="30" t="s">
        <v>12</v>
      </c>
      <c r="H114" s="30" t="s">
        <v>302</v>
      </c>
      <c r="I114" s="30" t="s">
        <v>196</v>
      </c>
      <c r="J114" s="30" t="s">
        <v>303</v>
      </c>
      <c r="K114" s="30">
        <v>2.4500000000000002</v>
      </c>
      <c r="L114" s="30">
        <f t="shared" si="5"/>
        <v>4.9000000000000004</v>
      </c>
      <c r="M114" s="30"/>
      <c r="N114" s="30"/>
      <c r="O114" s="30"/>
      <c r="P114" s="30"/>
      <c r="Q114" s="30"/>
      <c r="R114" s="47"/>
      <c r="S114" s="47"/>
      <c r="T114" s="47"/>
      <c r="U114" s="47"/>
      <c r="V114" s="47"/>
    </row>
    <row r="115" spans="1:22">
      <c r="A115" s="30"/>
      <c r="B115" s="32">
        <f t="shared" si="4"/>
        <v>107</v>
      </c>
      <c r="C115" s="32">
        <v>1</v>
      </c>
      <c r="D115" s="30" t="s">
        <v>304</v>
      </c>
      <c r="E115" s="30" t="s">
        <v>305</v>
      </c>
      <c r="F115" s="32" t="s">
        <v>494</v>
      </c>
      <c r="G115" s="30" t="s">
        <v>12</v>
      </c>
      <c r="H115" s="30" t="s">
        <v>306</v>
      </c>
      <c r="I115" s="30" t="s">
        <v>196</v>
      </c>
      <c r="J115" s="30" t="s">
        <v>307</v>
      </c>
      <c r="K115" s="30">
        <v>0.74</v>
      </c>
      <c r="L115" s="30">
        <f t="shared" si="5"/>
        <v>0.74</v>
      </c>
      <c r="M115" s="30"/>
      <c r="N115" s="30"/>
      <c r="O115" s="30"/>
      <c r="P115" s="30"/>
      <c r="Q115" s="30"/>
      <c r="R115" s="46"/>
      <c r="S115" s="46"/>
      <c r="T115" s="46"/>
      <c r="U115" s="46"/>
      <c r="V115" s="46"/>
    </row>
    <row r="116" spans="1:22">
      <c r="A116" s="30"/>
      <c r="B116" s="32">
        <f t="shared" si="4"/>
        <v>108</v>
      </c>
      <c r="C116" s="32">
        <v>1</v>
      </c>
      <c r="D116" s="30" t="s">
        <v>308</v>
      </c>
      <c r="E116" s="30" t="s">
        <v>309</v>
      </c>
      <c r="F116" s="32" t="s">
        <v>494</v>
      </c>
      <c r="G116" s="30" t="s">
        <v>12</v>
      </c>
      <c r="H116" s="30" t="s">
        <v>310</v>
      </c>
      <c r="I116" s="30" t="s">
        <v>196</v>
      </c>
      <c r="J116" s="30" t="s">
        <v>311</v>
      </c>
      <c r="K116" s="30">
        <v>0.75</v>
      </c>
      <c r="L116" s="30">
        <f t="shared" si="5"/>
        <v>0.75</v>
      </c>
      <c r="M116" s="30"/>
      <c r="N116" s="30"/>
      <c r="O116" s="30"/>
      <c r="P116" s="30"/>
      <c r="Q116" s="30"/>
      <c r="R116" s="46"/>
      <c r="S116" s="46"/>
      <c r="T116" s="46"/>
      <c r="U116" s="46"/>
      <c r="V116" s="46"/>
    </row>
    <row r="117" spans="1:22">
      <c r="A117" s="30"/>
      <c r="B117" s="32">
        <f t="shared" si="4"/>
        <v>109</v>
      </c>
      <c r="C117" s="32">
        <v>1</v>
      </c>
      <c r="D117" s="30" t="s">
        <v>312</v>
      </c>
      <c r="E117" s="30" t="s">
        <v>313</v>
      </c>
      <c r="F117" s="32" t="s">
        <v>494</v>
      </c>
      <c r="G117" s="30" t="s">
        <v>12</v>
      </c>
      <c r="H117" s="30" t="s">
        <v>314</v>
      </c>
      <c r="I117" s="30" t="s">
        <v>196</v>
      </c>
      <c r="J117" s="30" t="s">
        <v>315</v>
      </c>
      <c r="K117" s="30">
        <v>2.14</v>
      </c>
      <c r="L117" s="30">
        <f t="shared" si="5"/>
        <v>2.14</v>
      </c>
      <c r="M117" s="30"/>
      <c r="N117" s="30"/>
      <c r="O117" s="30"/>
      <c r="P117" s="30"/>
      <c r="Q117" s="30"/>
      <c r="R117" s="47"/>
      <c r="S117" s="47"/>
      <c r="T117" s="47"/>
      <c r="U117" s="47"/>
      <c r="V117" s="47"/>
    </row>
    <row r="118" spans="1:22">
      <c r="A118" s="30"/>
      <c r="B118" s="32">
        <f t="shared" si="4"/>
        <v>110</v>
      </c>
      <c r="C118" s="32">
        <v>3</v>
      </c>
      <c r="D118" s="30" t="s">
        <v>477</v>
      </c>
      <c r="E118" s="30" t="s">
        <v>316</v>
      </c>
      <c r="F118" s="32" t="s">
        <v>494</v>
      </c>
      <c r="G118" s="30" t="s">
        <v>12</v>
      </c>
      <c r="H118" s="30" t="s">
        <v>317</v>
      </c>
      <c r="I118" s="30" t="s">
        <v>196</v>
      </c>
      <c r="J118" s="30" t="s">
        <v>318</v>
      </c>
      <c r="K118" s="30">
        <v>1.02</v>
      </c>
      <c r="L118" s="30">
        <f t="shared" si="5"/>
        <v>3.06</v>
      </c>
      <c r="M118" s="30" t="s">
        <v>414</v>
      </c>
      <c r="N118" s="30"/>
      <c r="O118" s="30"/>
      <c r="P118" s="30"/>
      <c r="Q118" s="30"/>
      <c r="R118" s="47"/>
      <c r="S118" s="47"/>
      <c r="T118" s="47"/>
      <c r="U118" s="47"/>
      <c r="V118" s="47"/>
    </row>
    <row r="119" spans="1:22">
      <c r="A119" s="30"/>
      <c r="B119" s="32">
        <f t="shared" si="4"/>
        <v>111</v>
      </c>
      <c r="C119" s="32">
        <v>1</v>
      </c>
      <c r="D119" s="30" t="s">
        <v>319</v>
      </c>
      <c r="E119" s="30" t="s">
        <v>320</v>
      </c>
      <c r="F119" s="32" t="s">
        <v>494</v>
      </c>
      <c r="G119" s="30" t="s">
        <v>12</v>
      </c>
      <c r="H119" s="30" t="s">
        <v>321</v>
      </c>
      <c r="I119" s="30" t="s">
        <v>196</v>
      </c>
      <c r="J119" s="30" t="s">
        <v>322</v>
      </c>
      <c r="K119" s="30">
        <v>1.02</v>
      </c>
      <c r="L119" s="30">
        <f t="shared" si="5"/>
        <v>1.02</v>
      </c>
      <c r="M119" s="30"/>
      <c r="N119" s="30"/>
      <c r="O119" s="30"/>
      <c r="P119" s="30"/>
      <c r="Q119" s="30"/>
      <c r="R119" s="47"/>
      <c r="S119" s="47"/>
      <c r="T119" s="47"/>
      <c r="U119" s="47"/>
      <c r="V119" s="47"/>
    </row>
    <row r="120" spans="1:22">
      <c r="A120" s="30"/>
      <c r="B120" s="32">
        <f t="shared" si="4"/>
        <v>112</v>
      </c>
      <c r="C120" s="32">
        <v>2</v>
      </c>
      <c r="D120" s="30" t="s">
        <v>478</v>
      </c>
      <c r="E120" s="30" t="s">
        <v>323</v>
      </c>
      <c r="F120" s="32" t="s">
        <v>494</v>
      </c>
      <c r="G120" s="30" t="s">
        <v>324</v>
      </c>
      <c r="H120" s="30" t="s">
        <v>325</v>
      </c>
      <c r="I120" s="30" t="s">
        <v>326</v>
      </c>
      <c r="J120" s="30" t="s">
        <v>327</v>
      </c>
      <c r="K120" s="30">
        <v>8.7200000000000006</v>
      </c>
      <c r="L120" s="30">
        <f t="shared" si="5"/>
        <v>17.440000000000001</v>
      </c>
      <c r="M120" s="30"/>
      <c r="N120" s="30"/>
      <c r="O120" s="30"/>
      <c r="P120" s="30"/>
      <c r="Q120" s="30"/>
      <c r="R120" s="51"/>
      <c r="S120" s="51"/>
      <c r="T120" s="51"/>
      <c r="U120" s="51"/>
      <c r="V120" s="51"/>
    </row>
    <row r="121" spans="1:22">
      <c r="A121" s="30"/>
      <c r="B121" s="32">
        <f t="shared" si="4"/>
        <v>113</v>
      </c>
      <c r="C121" s="32">
        <v>1</v>
      </c>
      <c r="D121" s="30" t="s">
        <v>328</v>
      </c>
      <c r="E121" s="30" t="s">
        <v>329</v>
      </c>
      <c r="F121" s="32" t="s">
        <v>494</v>
      </c>
      <c r="G121" s="30" t="s">
        <v>324</v>
      </c>
      <c r="H121" s="30" t="s">
        <v>330</v>
      </c>
      <c r="I121" s="30" t="s">
        <v>326</v>
      </c>
      <c r="J121" s="30" t="s">
        <v>331</v>
      </c>
      <c r="K121" s="30">
        <v>2.25</v>
      </c>
      <c r="L121" s="30">
        <f t="shared" si="5"/>
        <v>2.25</v>
      </c>
      <c r="M121" s="30"/>
      <c r="N121" s="30"/>
      <c r="O121" s="30"/>
      <c r="P121" s="30"/>
      <c r="Q121" s="30"/>
      <c r="R121" s="51"/>
      <c r="S121" s="51"/>
      <c r="T121" s="51"/>
      <c r="U121" s="51"/>
      <c r="V121" s="51"/>
    </row>
    <row r="122" spans="1:22" ht="30">
      <c r="A122" s="30"/>
      <c r="B122" s="32">
        <f t="shared" si="4"/>
        <v>114</v>
      </c>
      <c r="C122" s="32">
        <v>5</v>
      </c>
      <c r="D122" s="30" t="s">
        <v>479</v>
      </c>
      <c r="E122" s="30" t="s">
        <v>332</v>
      </c>
      <c r="F122" s="32" t="s">
        <v>494</v>
      </c>
      <c r="G122" s="30" t="s">
        <v>12</v>
      </c>
      <c r="H122" s="30" t="s">
        <v>333</v>
      </c>
      <c r="I122" s="30" t="s">
        <v>196</v>
      </c>
      <c r="J122" s="30" t="s">
        <v>334</v>
      </c>
      <c r="K122" s="30">
        <v>0.94</v>
      </c>
      <c r="L122" s="30">
        <f t="shared" si="5"/>
        <v>4.6999999999999993</v>
      </c>
      <c r="M122" s="30"/>
      <c r="N122" s="30"/>
      <c r="O122" s="30"/>
      <c r="P122" s="30"/>
      <c r="Q122" s="30"/>
      <c r="R122" s="46"/>
      <c r="S122" s="46"/>
      <c r="T122" s="46"/>
      <c r="U122" s="46"/>
      <c r="V122" s="46"/>
    </row>
    <row r="123" spans="1:22" ht="15" customHeight="1">
      <c r="A123" s="30"/>
      <c r="B123" s="32">
        <f t="shared" si="4"/>
        <v>115</v>
      </c>
      <c r="C123" s="32">
        <v>2</v>
      </c>
      <c r="D123" s="30" t="s">
        <v>480</v>
      </c>
      <c r="E123" s="30" t="s">
        <v>335</v>
      </c>
      <c r="F123" s="32" t="s">
        <v>494</v>
      </c>
      <c r="G123" s="30" t="s">
        <v>191</v>
      </c>
      <c r="H123" s="30" t="s">
        <v>335</v>
      </c>
      <c r="I123" s="30" t="s">
        <v>336</v>
      </c>
      <c r="J123" s="30" t="s">
        <v>335</v>
      </c>
      <c r="K123" s="30">
        <v>2.5</v>
      </c>
      <c r="L123" s="30">
        <f t="shared" si="5"/>
        <v>5</v>
      </c>
      <c r="M123" s="30"/>
      <c r="N123" s="30"/>
      <c r="O123" s="30"/>
      <c r="P123" s="30"/>
      <c r="Q123" s="30"/>
      <c r="R123" s="46"/>
      <c r="S123" s="46"/>
      <c r="T123" s="46"/>
      <c r="U123" s="46"/>
      <c r="V123" s="46"/>
    </row>
    <row r="124" spans="1:22">
      <c r="A124" s="30"/>
      <c r="B124" s="32">
        <f t="shared" si="4"/>
        <v>116</v>
      </c>
      <c r="C124" s="32">
        <v>1</v>
      </c>
      <c r="D124" s="30" t="s">
        <v>102</v>
      </c>
      <c r="E124" s="30" t="s">
        <v>337</v>
      </c>
      <c r="F124" s="32" t="s">
        <v>494</v>
      </c>
      <c r="G124" s="30" t="s">
        <v>12</v>
      </c>
      <c r="H124" s="30" t="s">
        <v>338</v>
      </c>
      <c r="I124" s="30" t="s">
        <v>196</v>
      </c>
      <c r="J124" s="30" t="s">
        <v>339</v>
      </c>
      <c r="K124" s="30">
        <v>2.82</v>
      </c>
      <c r="L124" s="30">
        <f t="shared" si="5"/>
        <v>2.82</v>
      </c>
      <c r="M124" s="30"/>
      <c r="N124" s="30"/>
      <c r="O124" s="30"/>
      <c r="P124" s="30"/>
      <c r="Q124" s="30"/>
      <c r="R124" s="47"/>
      <c r="S124" s="47"/>
      <c r="T124" s="47"/>
      <c r="U124" s="47"/>
      <c r="V124" s="47"/>
    </row>
    <row r="125" spans="1:22" ht="15" customHeight="1">
      <c r="A125" s="30"/>
      <c r="B125" s="32">
        <f t="shared" si="4"/>
        <v>117</v>
      </c>
      <c r="C125" s="32">
        <v>2</v>
      </c>
      <c r="D125" s="30" t="s">
        <v>481</v>
      </c>
      <c r="E125" s="30">
        <v>4584</v>
      </c>
      <c r="F125" s="32" t="s">
        <v>494</v>
      </c>
      <c r="G125" s="30" t="s">
        <v>324</v>
      </c>
      <c r="H125" s="30" t="s">
        <v>340</v>
      </c>
      <c r="I125" s="30" t="s">
        <v>341</v>
      </c>
      <c r="J125" s="30" t="s">
        <v>342</v>
      </c>
      <c r="K125" s="30">
        <v>0.71</v>
      </c>
      <c r="L125" s="30">
        <f t="shared" si="5"/>
        <v>1.42</v>
      </c>
      <c r="M125" s="30"/>
      <c r="N125" s="30"/>
      <c r="O125" s="30"/>
      <c r="P125" s="30"/>
      <c r="Q125" s="30"/>
      <c r="R125" s="46"/>
      <c r="S125" s="46"/>
      <c r="T125" s="46"/>
      <c r="U125" s="46"/>
      <c r="V125" s="46"/>
    </row>
    <row r="126" spans="1:22">
      <c r="A126" s="30"/>
      <c r="B126" s="32">
        <f t="shared" si="4"/>
        <v>118</v>
      </c>
      <c r="C126" s="32">
        <v>4</v>
      </c>
      <c r="D126" s="30" t="s">
        <v>482</v>
      </c>
      <c r="E126" s="30" t="s">
        <v>343</v>
      </c>
      <c r="F126" s="32" t="s">
        <v>494</v>
      </c>
      <c r="G126" s="30" t="s">
        <v>191</v>
      </c>
      <c r="H126" s="30" t="s">
        <v>344</v>
      </c>
      <c r="I126" s="30" t="s">
        <v>203</v>
      </c>
      <c r="J126" s="30" t="s">
        <v>344</v>
      </c>
      <c r="K126" s="30">
        <v>5</v>
      </c>
      <c r="L126" s="30">
        <f t="shared" si="5"/>
        <v>20</v>
      </c>
      <c r="M126" s="30"/>
      <c r="N126" s="30"/>
      <c r="O126" s="30"/>
      <c r="P126" s="30"/>
      <c r="Q126" s="30"/>
      <c r="R126" s="46"/>
      <c r="S126" s="46"/>
      <c r="T126" s="46"/>
      <c r="U126" s="46"/>
      <c r="V126" s="46"/>
    </row>
    <row r="127" spans="1:22">
      <c r="A127" s="30"/>
      <c r="B127" s="32">
        <f t="shared" si="4"/>
        <v>119</v>
      </c>
      <c r="C127" s="32">
        <v>2</v>
      </c>
      <c r="D127" s="30" t="s">
        <v>483</v>
      </c>
      <c r="E127" s="30" t="s">
        <v>345</v>
      </c>
      <c r="F127" s="32" t="s">
        <v>494</v>
      </c>
      <c r="G127" s="30" t="s">
        <v>191</v>
      </c>
      <c r="H127" s="30" t="s">
        <v>345</v>
      </c>
      <c r="I127" s="30" t="s">
        <v>346</v>
      </c>
      <c r="J127" s="30" t="s">
        <v>347</v>
      </c>
      <c r="K127" s="30">
        <v>8</v>
      </c>
      <c r="L127" s="30">
        <f t="shared" si="5"/>
        <v>16</v>
      </c>
      <c r="M127" s="30"/>
      <c r="N127" s="30"/>
      <c r="O127" s="30"/>
      <c r="P127" s="30"/>
      <c r="Q127" s="30"/>
      <c r="R127" s="46"/>
      <c r="S127" s="46"/>
      <c r="T127" s="46"/>
      <c r="U127" s="46"/>
      <c r="V127" s="46"/>
    </row>
    <row r="128" spans="1:22">
      <c r="B128" s="3" t="s">
        <v>373</v>
      </c>
      <c r="C128" s="3">
        <f>SUM(C8:C127)</f>
        <v>474</v>
      </c>
      <c r="K128" s="7" t="s">
        <v>513</v>
      </c>
      <c r="L128" s="4">
        <f>SUM(L8:L127)</f>
        <v>318.07</v>
      </c>
    </row>
  </sheetData>
  <hyperlinks>
    <hyperlink ref="Q103" r:id="rId1"/>
    <hyperlink ref="Q36" r:id="rId2" location="VDR" display="http://www.biltronix.com/Space_Duel_to_Major_Havoc_Conversion_Board.html - VDR"/>
  </hyperlinks>
  <pageMargins left="0.28000000000000003" right="0.33" top="0.42" bottom="0.46" header="0.3" footer="0.3"/>
  <pageSetup scale="42" fitToHeight="3" orientation="landscape" r:id="rId3"/>
  <drawing r:id="rId4"/>
</worksheet>
</file>

<file path=xl/worksheets/sheet2.xml><?xml version="1.0" encoding="utf-8"?>
<worksheet xmlns="http://schemas.openxmlformats.org/spreadsheetml/2006/main" xmlns:r="http://schemas.openxmlformats.org/officeDocument/2006/relationships">
  <dimension ref="A1:K8"/>
  <sheetViews>
    <sheetView workbookViewId="0">
      <selection activeCell="I35" sqref="I35"/>
    </sheetView>
  </sheetViews>
  <sheetFormatPr defaultRowHeight="15"/>
  <cols>
    <col min="8" max="8" width="14.7109375" customWidth="1"/>
    <col min="9" max="9" width="31.7109375" customWidth="1"/>
    <col min="11" max="11" width="29.5703125" customWidth="1"/>
  </cols>
  <sheetData>
    <row r="1" spans="1:11">
      <c r="C1" t="s">
        <v>353</v>
      </c>
    </row>
    <row r="2" spans="1:11">
      <c r="A2" t="s">
        <v>354</v>
      </c>
      <c r="C2" t="s">
        <v>355</v>
      </c>
      <c r="F2" t="s">
        <v>5</v>
      </c>
      <c r="H2" t="s">
        <v>7</v>
      </c>
      <c r="I2" t="s">
        <v>356</v>
      </c>
      <c r="J2" t="s">
        <v>357</v>
      </c>
    </row>
    <row r="3" spans="1:11" s="5" customFormat="1">
      <c r="A3" s="5">
        <v>64</v>
      </c>
      <c r="C3" s="5" t="s">
        <v>358</v>
      </c>
      <c r="F3" s="5" t="s">
        <v>12</v>
      </c>
      <c r="H3" s="5" t="s">
        <v>359</v>
      </c>
      <c r="I3" s="5" t="s">
        <v>360</v>
      </c>
      <c r="J3" s="5">
        <v>6.72</v>
      </c>
    </row>
    <row r="4" spans="1:11" s="5" customFormat="1">
      <c r="A4" s="5">
        <v>40</v>
      </c>
      <c r="C4" s="5" t="s">
        <v>365</v>
      </c>
      <c r="F4" s="5" t="s">
        <v>12</v>
      </c>
      <c r="H4" s="5" t="s">
        <v>359</v>
      </c>
      <c r="I4" s="5" t="s">
        <v>360</v>
      </c>
      <c r="J4" s="5">
        <v>3.75</v>
      </c>
    </row>
    <row r="5" spans="1:11" s="5" customFormat="1">
      <c r="A5" s="5">
        <v>28</v>
      </c>
      <c r="C5" s="5" t="s">
        <v>361</v>
      </c>
      <c r="F5" s="5" t="s">
        <v>12</v>
      </c>
      <c r="H5" s="5" t="s">
        <v>359</v>
      </c>
      <c r="I5" s="5" t="s">
        <v>362</v>
      </c>
      <c r="J5" s="5">
        <v>2.63</v>
      </c>
    </row>
    <row r="6" spans="1:11" s="5" customFormat="1">
      <c r="A6" s="5">
        <v>24</v>
      </c>
      <c r="C6" s="5" t="s">
        <v>363</v>
      </c>
      <c r="F6" s="5" t="s">
        <v>12</v>
      </c>
      <c r="H6" s="5" t="s">
        <v>359</v>
      </c>
      <c r="I6" s="5" t="s">
        <v>364</v>
      </c>
      <c r="J6" s="5">
        <v>2.25</v>
      </c>
    </row>
    <row r="8" spans="1:11" s="6" customFormat="1">
      <c r="A8" s="6">
        <v>40</v>
      </c>
      <c r="C8" s="6" t="s">
        <v>366</v>
      </c>
      <c r="F8" s="6" t="s">
        <v>12</v>
      </c>
      <c r="H8" s="6" t="s">
        <v>367</v>
      </c>
      <c r="I8" s="6" t="s">
        <v>368</v>
      </c>
      <c r="J8" s="6">
        <v>0.36</v>
      </c>
      <c r="K8" s="6" t="s">
        <v>369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QUANTUM PCB_REV1F</vt:lpstr>
      <vt:lpstr>Recommended IC Sockets</vt:lpstr>
      <vt:lpstr>'QUANTUM PCB_REV1F'!Print_Area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William Boucher</cp:lastModifiedBy>
  <cp:lastPrinted>2013-08-28T19:21:11Z</cp:lastPrinted>
  <dcterms:created xsi:type="dcterms:W3CDTF">2011-04-21T16:07:11Z</dcterms:created>
  <dcterms:modified xsi:type="dcterms:W3CDTF">2013-11-09T16:24:05Z</dcterms:modified>
</cp:coreProperties>
</file>